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825" windowWidth="15600" windowHeight="9000" tabRatio="579" activeTab="3"/>
  </bookViews>
  <sheets>
    <sheet name="фонд начисленной заработной пла" sheetId="1" r:id="rId1"/>
    <sheet name="среднесписочная численность" sheetId="2" r:id="rId2"/>
    <sheet name="среднемесячная заработная плата" sheetId="3" r:id="rId3"/>
    <sheet name="помощь" sheetId="4" r:id="rId4"/>
  </sheets>
  <definedNames>
    <definedName name="_xlnm._FilterDatabase" localSheetId="0" hidden="1">'фонд начисленной заработной пла'!$A$16:$T$158</definedName>
    <definedName name="_xlnm.Print_Titles" localSheetId="2">'среднемесячная заработная плата'!$6:$7</definedName>
    <definedName name="_xlnm.Print_Titles" localSheetId="1">'среднесписочная численность'!$6:$7</definedName>
    <definedName name="_xlnm.Print_Titles" localSheetId="0">'фонд начисленной заработной пла'!$6:$7</definedName>
    <definedName name="_xlnm.Print_Area" localSheetId="2">'среднемесячная заработная плата'!$A$1:$O$186</definedName>
    <definedName name="_xlnm.Print_Area" localSheetId="1">'среднесписочная численность'!$A$1:$O$186</definedName>
    <definedName name="_xlnm.Print_Area" localSheetId="0">'фонд начисленной заработной пла'!$A$1:$O$171</definedName>
  </definedNames>
  <calcPr calcId="152511"/>
</workbook>
</file>

<file path=xl/calcChain.xml><?xml version="1.0" encoding="utf-8"?>
<calcChain xmlns="http://schemas.openxmlformats.org/spreadsheetml/2006/main">
  <c r="C161" i="1" l="1"/>
  <c r="L161" i="1"/>
  <c r="M161" i="1" s="1"/>
  <c r="N161" i="1"/>
  <c r="O161" i="1" s="1"/>
  <c r="H161" i="1"/>
  <c r="J161" i="1"/>
  <c r="K161" i="1" s="1"/>
  <c r="K152" i="1"/>
  <c r="I161" i="1" l="1"/>
  <c r="M167" i="1"/>
  <c r="N117" i="1" l="1"/>
  <c r="L117" i="1"/>
  <c r="J117" i="1"/>
  <c r="H117" i="1"/>
  <c r="I165" i="2" l="1"/>
  <c r="F135" i="2" l="1"/>
  <c r="C135" i="2" l="1"/>
  <c r="D136" i="2" l="1"/>
  <c r="F117" i="1" l="1"/>
  <c r="K125" i="1"/>
  <c r="F118" i="3" l="1"/>
  <c r="A114" i="3"/>
  <c r="A116" i="3"/>
  <c r="F36" i="2" l="1"/>
  <c r="C36" i="2"/>
  <c r="A82" i="2"/>
  <c r="C155" i="2"/>
  <c r="H18" i="3" l="1"/>
  <c r="N117" i="2" l="1"/>
  <c r="L117" i="2"/>
  <c r="J117" i="2"/>
  <c r="H117" i="2"/>
  <c r="F117" i="2"/>
  <c r="E117" i="2"/>
  <c r="E39" i="2" l="1"/>
  <c r="E36" i="2"/>
  <c r="B36" i="2" l="1"/>
  <c r="D136" i="1"/>
  <c r="A80" i="3" l="1"/>
  <c r="A82" i="3"/>
  <c r="A83" i="3"/>
  <c r="C135" i="1" l="1"/>
  <c r="E148" i="1" l="1"/>
  <c r="F148" i="1"/>
  <c r="L148" i="1" l="1"/>
  <c r="F135" i="1" l="1"/>
  <c r="N135" i="2" l="1"/>
  <c r="L135" i="2"/>
  <c r="J135" i="2"/>
  <c r="H135" i="2"/>
  <c r="E135" i="2"/>
  <c r="D163" i="2"/>
  <c r="N148" i="1" l="1"/>
  <c r="J148" i="1"/>
  <c r="H148" i="1"/>
  <c r="C148" i="1"/>
  <c r="C148" i="2" l="1"/>
  <c r="E148" i="2"/>
  <c r="F148" i="2"/>
  <c r="H148" i="2"/>
  <c r="J148" i="2"/>
  <c r="L148" i="2"/>
  <c r="N148" i="2"/>
  <c r="O142" i="1" l="1"/>
  <c r="O143" i="1"/>
  <c r="O144" i="1"/>
  <c r="O145" i="1"/>
  <c r="M142" i="1"/>
  <c r="M143" i="1"/>
  <c r="M144" i="1"/>
  <c r="M145" i="1"/>
  <c r="K142" i="1"/>
  <c r="K143" i="1"/>
  <c r="K144" i="1"/>
  <c r="K145" i="1"/>
  <c r="I142" i="1"/>
  <c r="I143" i="1"/>
  <c r="I144" i="1"/>
  <c r="I145" i="1"/>
  <c r="G142" i="1"/>
  <c r="G143" i="1"/>
  <c r="G144" i="1"/>
  <c r="G145" i="1"/>
  <c r="D142" i="1"/>
  <c r="D143" i="1"/>
  <c r="D144" i="1"/>
  <c r="D145" i="1"/>
  <c r="B142" i="3"/>
  <c r="O142" i="2"/>
  <c r="O143" i="2"/>
  <c r="O144" i="2"/>
  <c r="O145" i="2"/>
  <c r="M142" i="2"/>
  <c r="M143" i="2"/>
  <c r="M144" i="2"/>
  <c r="M145" i="2"/>
  <c r="K142" i="2"/>
  <c r="K143" i="2"/>
  <c r="K144" i="2"/>
  <c r="K145" i="2"/>
  <c r="I142" i="2"/>
  <c r="I143" i="2"/>
  <c r="I144" i="2"/>
  <c r="I145" i="2"/>
  <c r="G142" i="2"/>
  <c r="G143" i="2"/>
  <c r="G144" i="2"/>
  <c r="G145" i="2"/>
  <c r="D141" i="2"/>
  <c r="D142" i="2"/>
  <c r="D143" i="2"/>
  <c r="D144" i="2"/>
  <c r="I109" i="2"/>
  <c r="J57" i="1" l="1"/>
  <c r="L57" i="1"/>
  <c r="N57" i="1"/>
  <c r="F17" i="3" l="1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2" i="3"/>
  <c r="F33" i="3"/>
  <c r="F35" i="3"/>
  <c r="F37" i="3"/>
  <c r="F38" i="3"/>
  <c r="F40" i="3"/>
  <c r="F41" i="3"/>
  <c r="F42" i="3"/>
  <c r="F43" i="3"/>
  <c r="F44" i="3"/>
  <c r="F46" i="3"/>
  <c r="F47" i="3"/>
  <c r="F49" i="3"/>
  <c r="F50" i="3"/>
  <c r="F52" i="3"/>
  <c r="F53" i="3"/>
  <c r="F55" i="3"/>
  <c r="F56" i="3"/>
  <c r="F58" i="3"/>
  <c r="F59" i="3"/>
  <c r="F61" i="3"/>
  <c r="F62" i="3"/>
  <c r="F64" i="3"/>
  <c r="F65" i="3"/>
  <c r="F67" i="3"/>
  <c r="F68" i="3"/>
  <c r="F70" i="3"/>
  <c r="F71" i="3"/>
  <c r="F73" i="3"/>
  <c r="F74" i="3"/>
  <c r="F76" i="3"/>
  <c r="F77" i="3"/>
  <c r="F79" i="3"/>
  <c r="F80" i="3"/>
  <c r="F82" i="3"/>
  <c r="F83" i="3"/>
  <c r="F85" i="3"/>
  <c r="F86" i="3"/>
  <c r="F88" i="3"/>
  <c r="F89" i="3"/>
  <c r="F91" i="3"/>
  <c r="F92" i="3"/>
  <c r="F94" i="3"/>
  <c r="F95" i="3"/>
  <c r="F97" i="3"/>
  <c r="F98" i="3"/>
  <c r="F100" i="3"/>
  <c r="F101" i="3"/>
  <c r="F103" i="3"/>
  <c r="F104" i="3"/>
  <c r="F106" i="3"/>
  <c r="F107" i="3"/>
  <c r="F109" i="3"/>
  <c r="F110" i="3"/>
  <c r="F111" i="3"/>
  <c r="F112" i="3"/>
  <c r="F114" i="3"/>
  <c r="F115" i="3"/>
  <c r="F116" i="3"/>
  <c r="F119" i="3"/>
  <c r="F120" i="3"/>
  <c r="F121" i="3"/>
  <c r="F122" i="3"/>
  <c r="F123" i="3"/>
  <c r="F124" i="3"/>
  <c r="F125" i="3"/>
  <c r="F126" i="3"/>
  <c r="F128" i="3"/>
  <c r="F129" i="3"/>
  <c r="F130" i="3"/>
  <c r="F132" i="3"/>
  <c r="F133" i="3"/>
  <c r="F134" i="3"/>
  <c r="F136" i="3"/>
  <c r="F137" i="3"/>
  <c r="F138" i="3"/>
  <c r="F139" i="3"/>
  <c r="F141" i="3"/>
  <c r="F142" i="3"/>
  <c r="F143" i="3"/>
  <c r="F144" i="3"/>
  <c r="F145" i="3"/>
  <c r="F147" i="3"/>
  <c r="F148" i="3"/>
  <c r="F149" i="3"/>
  <c r="F150" i="3"/>
  <c r="F152" i="3"/>
  <c r="F153" i="3"/>
  <c r="F154" i="3"/>
  <c r="F156" i="3"/>
  <c r="F157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2" i="3"/>
  <c r="E33" i="3"/>
  <c r="E35" i="3"/>
  <c r="E37" i="3"/>
  <c r="E38" i="3"/>
  <c r="E40" i="3"/>
  <c r="E41" i="3"/>
  <c r="E42" i="3"/>
  <c r="E43" i="3"/>
  <c r="E44" i="3"/>
  <c r="E46" i="3"/>
  <c r="E47" i="3"/>
  <c r="E49" i="3"/>
  <c r="E50" i="3"/>
  <c r="E52" i="3"/>
  <c r="E53" i="3"/>
  <c r="E55" i="3"/>
  <c r="E56" i="3"/>
  <c r="E58" i="3"/>
  <c r="E59" i="3"/>
  <c r="E61" i="3"/>
  <c r="E62" i="3"/>
  <c r="E64" i="3"/>
  <c r="E65" i="3"/>
  <c r="E67" i="3"/>
  <c r="E68" i="3"/>
  <c r="E70" i="3"/>
  <c r="E71" i="3"/>
  <c r="E73" i="3"/>
  <c r="E74" i="3"/>
  <c r="E76" i="3"/>
  <c r="E77" i="3"/>
  <c r="E79" i="3"/>
  <c r="E80" i="3"/>
  <c r="E82" i="3"/>
  <c r="E83" i="3"/>
  <c r="E85" i="3"/>
  <c r="E86" i="3"/>
  <c r="E88" i="3"/>
  <c r="E89" i="3"/>
  <c r="E91" i="3"/>
  <c r="E92" i="3"/>
  <c r="E94" i="3"/>
  <c r="E95" i="3"/>
  <c r="E97" i="3"/>
  <c r="E98" i="3"/>
  <c r="E100" i="3"/>
  <c r="E101" i="3"/>
  <c r="E103" i="3"/>
  <c r="E104" i="3"/>
  <c r="E106" i="3"/>
  <c r="E107" i="3"/>
  <c r="E109" i="3"/>
  <c r="E110" i="3"/>
  <c r="E111" i="3"/>
  <c r="E112" i="3"/>
  <c r="E114" i="3"/>
  <c r="E115" i="3"/>
  <c r="E116" i="3"/>
  <c r="E118" i="3"/>
  <c r="E119" i="3"/>
  <c r="E120" i="3"/>
  <c r="E121" i="3"/>
  <c r="E122" i="3"/>
  <c r="E123" i="3"/>
  <c r="E124" i="3"/>
  <c r="E125" i="3"/>
  <c r="E126" i="3"/>
  <c r="E128" i="3"/>
  <c r="E129" i="3"/>
  <c r="E130" i="3"/>
  <c r="E132" i="3"/>
  <c r="E133" i="3"/>
  <c r="E134" i="3"/>
  <c r="E136" i="3"/>
  <c r="E137" i="3"/>
  <c r="E138" i="3"/>
  <c r="E139" i="3"/>
  <c r="E141" i="3"/>
  <c r="E142" i="3"/>
  <c r="E143" i="3"/>
  <c r="E144" i="3"/>
  <c r="E145" i="3"/>
  <c r="E147" i="3"/>
  <c r="E149" i="3"/>
  <c r="E150" i="3"/>
  <c r="E152" i="3"/>
  <c r="E153" i="3"/>
  <c r="E154" i="3"/>
  <c r="E156" i="3"/>
  <c r="E157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C151" i="2" l="1"/>
  <c r="F151" i="2"/>
  <c r="H151" i="2"/>
  <c r="J151" i="2"/>
  <c r="L151" i="2"/>
  <c r="N151" i="2"/>
  <c r="M123" i="1" l="1"/>
  <c r="K123" i="1"/>
  <c r="I123" i="1"/>
  <c r="G123" i="1"/>
  <c r="C117" i="2"/>
  <c r="C117" i="1"/>
  <c r="O126" i="2"/>
  <c r="O125" i="2"/>
  <c r="M126" i="2"/>
  <c r="M125" i="2"/>
  <c r="K126" i="2"/>
  <c r="K125" i="2"/>
  <c r="I126" i="2"/>
  <c r="I125" i="2"/>
  <c r="G126" i="2"/>
  <c r="G125" i="2"/>
  <c r="D126" i="2"/>
  <c r="D125" i="2"/>
  <c r="O126" i="1"/>
  <c r="O125" i="1"/>
  <c r="M126" i="1"/>
  <c r="M125" i="1"/>
  <c r="K126" i="1"/>
  <c r="I126" i="1"/>
  <c r="I125" i="1"/>
  <c r="G126" i="1"/>
  <c r="G125" i="1"/>
  <c r="D126" i="1"/>
  <c r="D125" i="1"/>
  <c r="N125" i="3"/>
  <c r="N126" i="3"/>
  <c r="L125" i="3"/>
  <c r="L126" i="3"/>
  <c r="J125" i="3"/>
  <c r="J126" i="3"/>
  <c r="H125" i="3"/>
  <c r="H126" i="3"/>
  <c r="G125" i="3"/>
  <c r="G126" i="3"/>
  <c r="C125" i="3"/>
  <c r="C126" i="3"/>
  <c r="B125" i="3"/>
  <c r="B126" i="3"/>
  <c r="B117" i="2"/>
  <c r="B117" i="1"/>
  <c r="O123" i="1"/>
  <c r="N123" i="3"/>
  <c r="L123" i="3"/>
  <c r="J123" i="3"/>
  <c r="H123" i="3"/>
  <c r="C123" i="3"/>
  <c r="B123" i="3"/>
  <c r="I125" i="3" l="1"/>
  <c r="M125" i="3"/>
  <c r="O125" i="3"/>
  <c r="D126" i="3"/>
  <c r="I126" i="3"/>
  <c r="K126" i="3"/>
  <c r="M126" i="3"/>
  <c r="O126" i="3"/>
  <c r="K125" i="3"/>
  <c r="D125" i="3"/>
  <c r="K123" i="3"/>
  <c r="O123" i="3"/>
  <c r="D123" i="3"/>
  <c r="I123" i="3"/>
  <c r="M123" i="3"/>
  <c r="G123" i="3"/>
  <c r="D123" i="1" l="1"/>
  <c r="O123" i="2"/>
  <c r="M123" i="2"/>
  <c r="K123" i="2"/>
  <c r="I123" i="2"/>
  <c r="G123" i="2"/>
  <c r="D123" i="2"/>
  <c r="A106" i="2" l="1"/>
  <c r="I82" i="2"/>
  <c r="K17" i="2" l="1"/>
  <c r="M17" i="2"/>
  <c r="L135" i="1" l="1"/>
  <c r="N135" i="1"/>
  <c r="E155" i="1"/>
  <c r="E151" i="1"/>
  <c r="E140" i="1"/>
  <c r="E135" i="1"/>
  <c r="E135" i="3" s="1"/>
  <c r="E131" i="1"/>
  <c r="E127" i="1"/>
  <c r="E117" i="1"/>
  <c r="E113" i="1"/>
  <c r="E108" i="1"/>
  <c r="E105" i="1"/>
  <c r="E102" i="1"/>
  <c r="E99" i="1"/>
  <c r="E96" i="1"/>
  <c r="E93" i="1"/>
  <c r="E90" i="1"/>
  <c r="E87" i="1"/>
  <c r="E84" i="1"/>
  <c r="E81" i="1"/>
  <c r="E78" i="1"/>
  <c r="E75" i="1"/>
  <c r="E72" i="1"/>
  <c r="E69" i="1"/>
  <c r="E66" i="1"/>
  <c r="E63" i="1"/>
  <c r="E60" i="1"/>
  <c r="E57" i="1"/>
  <c r="E54" i="1"/>
  <c r="E51" i="1"/>
  <c r="E48" i="1"/>
  <c r="E45" i="1"/>
  <c r="E39" i="1"/>
  <c r="E39" i="3" s="1"/>
  <c r="E36" i="1"/>
  <c r="E31" i="1"/>
  <c r="E16" i="1"/>
  <c r="E12" i="1"/>
  <c r="E8" i="1"/>
  <c r="B155" i="1"/>
  <c r="B151" i="1"/>
  <c r="B148" i="1"/>
  <c r="B140" i="1"/>
  <c r="B135" i="1"/>
  <c r="B131" i="1"/>
  <c r="B127" i="1"/>
  <c r="B113" i="1"/>
  <c r="B108" i="1"/>
  <c r="B105" i="1"/>
  <c r="B102" i="1"/>
  <c r="B99" i="1"/>
  <c r="B96" i="1"/>
  <c r="B93" i="1"/>
  <c r="B90" i="1"/>
  <c r="B87" i="1"/>
  <c r="B84" i="1"/>
  <c r="B81" i="1"/>
  <c r="B78" i="1"/>
  <c r="B75" i="1"/>
  <c r="B72" i="1"/>
  <c r="B69" i="1"/>
  <c r="B66" i="1"/>
  <c r="B63" i="1"/>
  <c r="B60" i="1"/>
  <c r="B54" i="1"/>
  <c r="B51" i="1"/>
  <c r="B48" i="1"/>
  <c r="B45" i="1"/>
  <c r="B42" i="1"/>
  <c r="B39" i="1"/>
  <c r="B36" i="1"/>
  <c r="B31" i="1"/>
  <c r="B16" i="1"/>
  <c r="B12" i="1"/>
  <c r="B8" i="1"/>
  <c r="B155" i="2"/>
  <c r="B151" i="2"/>
  <c r="B148" i="2"/>
  <c r="B140" i="2"/>
  <c r="B135" i="2"/>
  <c r="B131" i="2"/>
  <c r="B127" i="2"/>
  <c r="B113" i="2"/>
  <c r="B108" i="2"/>
  <c r="B105" i="2"/>
  <c r="B102" i="2"/>
  <c r="B99" i="2"/>
  <c r="B96" i="2"/>
  <c r="B93" i="2"/>
  <c r="B90" i="2"/>
  <c r="B87" i="2"/>
  <c r="B84" i="2"/>
  <c r="B81" i="2"/>
  <c r="B78" i="2"/>
  <c r="B75" i="2"/>
  <c r="B72" i="2"/>
  <c r="B69" i="2"/>
  <c r="B66" i="2"/>
  <c r="B63" i="2"/>
  <c r="B60" i="2"/>
  <c r="B57" i="2"/>
  <c r="B54" i="2"/>
  <c r="B51" i="2"/>
  <c r="B48" i="2"/>
  <c r="B45" i="2"/>
  <c r="B42" i="2"/>
  <c r="B39" i="2"/>
  <c r="B31" i="2"/>
  <c r="B16" i="2"/>
  <c r="B12" i="2"/>
  <c r="B8" i="2"/>
  <c r="E155" i="2"/>
  <c r="E155" i="3" s="1"/>
  <c r="E151" i="2"/>
  <c r="E151" i="3" s="1"/>
  <c r="E140" i="2"/>
  <c r="E131" i="2"/>
  <c r="E131" i="3" s="1"/>
  <c r="E127" i="2"/>
  <c r="E127" i="3" s="1"/>
  <c r="E113" i="2"/>
  <c r="E108" i="2"/>
  <c r="E105" i="2"/>
  <c r="E102" i="2"/>
  <c r="E102" i="3" s="1"/>
  <c r="E99" i="2"/>
  <c r="E99" i="3" s="1"/>
  <c r="E96" i="2"/>
  <c r="E96" i="3" s="1"/>
  <c r="E93" i="2"/>
  <c r="E93" i="3" s="1"/>
  <c r="E90" i="2"/>
  <c r="E90" i="3" s="1"/>
  <c r="E87" i="2"/>
  <c r="E87" i="3" s="1"/>
  <c r="E84" i="2"/>
  <c r="E84" i="3" s="1"/>
  <c r="E81" i="2"/>
  <c r="E78" i="2"/>
  <c r="E78" i="3" s="1"/>
  <c r="E75" i="2"/>
  <c r="E75" i="3" s="1"/>
  <c r="E72" i="2"/>
  <c r="E72" i="3" s="1"/>
  <c r="E69" i="2"/>
  <c r="E69" i="3" s="1"/>
  <c r="E66" i="2"/>
  <c r="E66" i="3" s="1"/>
  <c r="E63" i="2"/>
  <c r="E63" i="3" s="1"/>
  <c r="E60" i="2"/>
  <c r="E60" i="3" s="1"/>
  <c r="E57" i="2"/>
  <c r="E54" i="2"/>
  <c r="E54" i="3" s="1"/>
  <c r="E51" i="2"/>
  <c r="E51" i="3" s="1"/>
  <c r="E48" i="2"/>
  <c r="E48" i="3" s="1"/>
  <c r="E45" i="2"/>
  <c r="E45" i="3" s="1"/>
  <c r="E31" i="2"/>
  <c r="E31" i="3" s="1"/>
  <c r="E16" i="2"/>
  <c r="E12" i="2"/>
  <c r="E8" i="2"/>
  <c r="B34" i="2" l="1"/>
  <c r="B34" i="1"/>
  <c r="E57" i="3"/>
  <c r="E113" i="3"/>
  <c r="B146" i="2"/>
  <c r="E117" i="3"/>
  <c r="E105" i="3"/>
  <c r="B11" i="2"/>
  <c r="E81" i="3"/>
  <c r="E12" i="3"/>
  <c r="E11" i="2"/>
  <c r="E8" i="3"/>
  <c r="E146" i="1"/>
  <c r="E148" i="3"/>
  <c r="E140" i="3"/>
  <c r="E108" i="3"/>
  <c r="E36" i="3"/>
  <c r="E16" i="3"/>
  <c r="B158" i="2"/>
  <c r="B14" i="1"/>
  <c r="E11" i="1"/>
  <c r="E14" i="1"/>
  <c r="E34" i="2"/>
  <c r="E146" i="2"/>
  <c r="B10" i="2"/>
  <c r="B9" i="2" s="1"/>
  <c r="B14" i="2"/>
  <c r="B13" i="2" s="1"/>
  <c r="B146" i="1"/>
  <c r="E34" i="1"/>
  <c r="E158" i="1"/>
  <c r="B11" i="1"/>
  <c r="E14" i="2"/>
  <c r="B13" i="1" l="1"/>
  <c r="E13" i="1"/>
  <c r="E13" i="2"/>
  <c r="E14" i="3"/>
  <c r="E158" i="2"/>
  <c r="E158" i="3" s="1"/>
  <c r="E146" i="3"/>
  <c r="E10" i="1"/>
  <c r="E34" i="3"/>
  <c r="E10" i="2"/>
  <c r="E9" i="2" s="1"/>
  <c r="B10" i="1"/>
  <c r="B9" i="1" s="1"/>
  <c r="B158" i="1"/>
  <c r="E9" i="1" l="1"/>
  <c r="E10" i="3"/>
  <c r="O129" i="2" l="1"/>
  <c r="M129" i="2"/>
  <c r="K129" i="2"/>
  <c r="I129" i="2"/>
  <c r="G129" i="2"/>
  <c r="D129" i="2"/>
  <c r="O116" i="2"/>
  <c r="M116" i="2"/>
  <c r="K116" i="2"/>
  <c r="I116" i="2"/>
  <c r="G116" i="2"/>
  <c r="D116" i="2"/>
  <c r="O129" i="1"/>
  <c r="M129" i="1"/>
  <c r="K129" i="1"/>
  <c r="I129" i="1"/>
  <c r="G129" i="1"/>
  <c r="D129" i="1"/>
  <c r="O116" i="1"/>
  <c r="M116" i="1"/>
  <c r="K116" i="1"/>
  <c r="I116" i="1"/>
  <c r="G116" i="1"/>
  <c r="D116" i="1"/>
  <c r="M26" i="2" l="1"/>
  <c r="N142" i="3" l="1"/>
  <c r="L142" i="3"/>
  <c r="J142" i="3"/>
  <c r="H142" i="3"/>
  <c r="C142" i="3"/>
  <c r="N143" i="3"/>
  <c r="L143" i="3"/>
  <c r="J143" i="3"/>
  <c r="H143" i="3"/>
  <c r="C143" i="3"/>
  <c r="B143" i="3"/>
  <c r="H149" i="3"/>
  <c r="O142" i="3" l="1"/>
  <c r="M142" i="3"/>
  <c r="G142" i="3"/>
  <c r="K142" i="3"/>
  <c r="I142" i="3"/>
  <c r="D143" i="3"/>
  <c r="D142" i="3"/>
  <c r="G143" i="3"/>
  <c r="O143" i="3"/>
  <c r="M143" i="3"/>
  <c r="K143" i="3"/>
  <c r="I143" i="3"/>
  <c r="F140" i="2"/>
  <c r="H108" i="2"/>
  <c r="N108" i="2"/>
  <c r="L108" i="2"/>
  <c r="J108" i="2"/>
  <c r="F108" i="2"/>
  <c r="C108" i="2"/>
  <c r="N30" i="3"/>
  <c r="L30" i="3"/>
  <c r="J30" i="3"/>
  <c r="H30" i="3"/>
  <c r="C30" i="3"/>
  <c r="B30" i="3"/>
  <c r="N29" i="3"/>
  <c r="L29" i="3"/>
  <c r="J29" i="3"/>
  <c r="H29" i="3"/>
  <c r="C29" i="3"/>
  <c r="B29" i="3"/>
  <c r="D30" i="3" l="1"/>
  <c r="I30" i="3"/>
  <c r="M30" i="3"/>
  <c r="G30" i="3"/>
  <c r="K30" i="3"/>
  <c r="O153" i="2"/>
  <c r="M153" i="2"/>
  <c r="K153" i="2"/>
  <c r="I153" i="2"/>
  <c r="G153" i="2"/>
  <c r="D153" i="2"/>
  <c r="O153" i="1"/>
  <c r="M153" i="1"/>
  <c r="K153" i="1"/>
  <c r="G153" i="1"/>
  <c r="I153" i="1"/>
  <c r="D152" i="1"/>
  <c r="D153" i="1"/>
  <c r="D154" i="1"/>
  <c r="N153" i="3"/>
  <c r="L153" i="3"/>
  <c r="L154" i="3"/>
  <c r="J153" i="3"/>
  <c r="J154" i="3"/>
  <c r="H153" i="3"/>
  <c r="H154" i="3"/>
  <c r="C153" i="3"/>
  <c r="C154" i="3"/>
  <c r="B153" i="3"/>
  <c r="O137" i="1"/>
  <c r="M137" i="1"/>
  <c r="K137" i="1"/>
  <c r="I137" i="1"/>
  <c r="G137" i="1"/>
  <c r="D137" i="1"/>
  <c r="O136" i="1"/>
  <c r="M136" i="1"/>
  <c r="K136" i="1"/>
  <c r="I136" i="1"/>
  <c r="G136" i="1"/>
  <c r="O130" i="1"/>
  <c r="M130" i="1"/>
  <c r="K130" i="1"/>
  <c r="I130" i="1"/>
  <c r="G130" i="1"/>
  <c r="D130" i="1"/>
  <c r="F155" i="1"/>
  <c r="D150" i="1"/>
  <c r="G150" i="1"/>
  <c r="I150" i="1"/>
  <c r="K150" i="1"/>
  <c r="M150" i="1"/>
  <c r="O150" i="1"/>
  <c r="K154" i="3" l="1"/>
  <c r="D153" i="3"/>
  <c r="G154" i="3"/>
  <c r="G153" i="3"/>
  <c r="I153" i="3"/>
  <c r="O153" i="3"/>
  <c r="M153" i="3"/>
  <c r="K153" i="3"/>
  <c r="I154" i="3"/>
  <c r="O110" i="1"/>
  <c r="O111" i="1"/>
  <c r="M110" i="1"/>
  <c r="M111" i="1"/>
  <c r="K110" i="1"/>
  <c r="K111" i="1"/>
  <c r="I110" i="1"/>
  <c r="I111" i="1"/>
  <c r="G110" i="1"/>
  <c r="G111" i="1"/>
  <c r="D110" i="1"/>
  <c r="D111" i="1"/>
  <c r="O109" i="2"/>
  <c r="O110" i="2"/>
  <c r="M109" i="2"/>
  <c r="M110" i="2"/>
  <c r="K109" i="2"/>
  <c r="K110" i="2"/>
  <c r="I110" i="2"/>
  <c r="G109" i="2"/>
  <c r="G110" i="2"/>
  <c r="D109" i="2"/>
  <c r="D110" i="2"/>
  <c r="N109" i="3"/>
  <c r="N110" i="3"/>
  <c r="N111" i="3"/>
  <c r="L109" i="3"/>
  <c r="L110" i="3"/>
  <c r="L111" i="3"/>
  <c r="J109" i="3"/>
  <c r="J110" i="3"/>
  <c r="J111" i="3"/>
  <c r="H109" i="3"/>
  <c r="H110" i="3"/>
  <c r="H111" i="3"/>
  <c r="C109" i="3"/>
  <c r="C110" i="3"/>
  <c r="C111" i="3"/>
  <c r="B109" i="3"/>
  <c r="B110" i="3"/>
  <c r="B111" i="3"/>
  <c r="N119" i="3"/>
  <c r="N120" i="3"/>
  <c r="N121" i="3"/>
  <c r="N122" i="3"/>
  <c r="L119" i="3"/>
  <c r="L120" i="3"/>
  <c r="L121" i="3"/>
  <c r="L122" i="3"/>
  <c r="J119" i="3"/>
  <c r="J120" i="3"/>
  <c r="J121" i="3"/>
  <c r="J122" i="3"/>
  <c r="H119" i="3"/>
  <c r="H120" i="3"/>
  <c r="H121" i="3"/>
  <c r="H122" i="3"/>
  <c r="C119" i="3"/>
  <c r="C120" i="3"/>
  <c r="C121" i="3"/>
  <c r="C122" i="3"/>
  <c r="B118" i="3"/>
  <c r="B119" i="3"/>
  <c r="B120" i="3"/>
  <c r="B121" i="3"/>
  <c r="B122" i="3"/>
  <c r="O118" i="2"/>
  <c r="O119" i="2"/>
  <c r="O120" i="2"/>
  <c r="O121" i="2"/>
  <c r="O122" i="2"/>
  <c r="M118" i="2"/>
  <c r="M119" i="2"/>
  <c r="M120" i="2"/>
  <c r="M121" i="2"/>
  <c r="M122" i="2"/>
  <c r="K118" i="2"/>
  <c r="K119" i="2"/>
  <c r="K120" i="2"/>
  <c r="K121" i="2"/>
  <c r="K122" i="2"/>
  <c r="I118" i="2"/>
  <c r="I119" i="2"/>
  <c r="I120" i="2"/>
  <c r="I121" i="2"/>
  <c r="I122" i="2"/>
  <c r="G118" i="2"/>
  <c r="G119" i="2"/>
  <c r="G120" i="2"/>
  <c r="G121" i="2"/>
  <c r="G122" i="2"/>
  <c r="D119" i="2"/>
  <c r="D120" i="2"/>
  <c r="D121" i="2"/>
  <c r="D122" i="2"/>
  <c r="O119" i="1"/>
  <c r="O120" i="1"/>
  <c r="O121" i="1"/>
  <c r="O122" i="1"/>
  <c r="M119" i="1"/>
  <c r="M120" i="1"/>
  <c r="M121" i="1"/>
  <c r="M122" i="1"/>
  <c r="K119" i="1"/>
  <c r="K120" i="1"/>
  <c r="K121" i="1"/>
  <c r="K122" i="1"/>
  <c r="I119" i="1"/>
  <c r="I120" i="1"/>
  <c r="I121" i="1"/>
  <c r="I122" i="1"/>
  <c r="G119" i="1"/>
  <c r="G120" i="1"/>
  <c r="G121" i="1"/>
  <c r="G122" i="1"/>
  <c r="D119" i="1"/>
  <c r="D120" i="1"/>
  <c r="D121" i="1"/>
  <c r="D122" i="1"/>
  <c r="M109" i="3" l="1"/>
  <c r="D110" i="3"/>
  <c r="G109" i="3"/>
  <c r="I111" i="3"/>
  <c r="M110" i="3"/>
  <c r="O111" i="3"/>
  <c r="O110" i="3"/>
  <c r="K110" i="3"/>
  <c r="K111" i="3"/>
  <c r="O121" i="3"/>
  <c r="K121" i="3"/>
  <c r="O119" i="3"/>
  <c r="M111" i="3"/>
  <c r="G111" i="3"/>
  <c r="G110" i="3"/>
  <c r="I110" i="3"/>
  <c r="O109" i="3"/>
  <c r="K109" i="3"/>
  <c r="I109" i="3"/>
  <c r="D109" i="3"/>
  <c r="M119" i="3"/>
  <c r="D122" i="3"/>
  <c r="D120" i="3"/>
  <c r="G121" i="3"/>
  <c r="G119" i="3"/>
  <c r="G122" i="3"/>
  <c r="G120" i="3"/>
  <c r="K119" i="3"/>
  <c r="K122" i="3"/>
  <c r="K120" i="3"/>
  <c r="M121" i="3"/>
  <c r="I121" i="3"/>
  <c r="I119" i="3"/>
  <c r="I122" i="3"/>
  <c r="I120" i="3"/>
  <c r="M122" i="3"/>
  <c r="M120" i="3"/>
  <c r="O122" i="3"/>
  <c r="O120" i="3"/>
  <c r="D121" i="3"/>
  <c r="D119" i="3"/>
  <c r="N17" i="3"/>
  <c r="N18" i="3"/>
  <c r="N19" i="3"/>
  <c r="N20" i="3"/>
  <c r="N21" i="3"/>
  <c r="N22" i="3"/>
  <c r="N23" i="3"/>
  <c r="N24" i="3"/>
  <c r="N25" i="3"/>
  <c r="N26" i="3"/>
  <c r="N27" i="3"/>
  <c r="N28" i="3"/>
  <c r="L17" i="3"/>
  <c r="L18" i="3"/>
  <c r="L19" i="3"/>
  <c r="L20" i="3"/>
  <c r="L21" i="3"/>
  <c r="L22" i="3"/>
  <c r="L23" i="3"/>
  <c r="L24" i="3"/>
  <c r="L25" i="3"/>
  <c r="L26" i="3"/>
  <c r="L27" i="3"/>
  <c r="L28" i="3"/>
  <c r="J17" i="3"/>
  <c r="J18" i="3"/>
  <c r="J19" i="3"/>
  <c r="J20" i="3"/>
  <c r="J21" i="3"/>
  <c r="J22" i="3"/>
  <c r="J23" i="3"/>
  <c r="J24" i="3"/>
  <c r="J25" i="3"/>
  <c r="J26" i="3"/>
  <c r="J27" i="3"/>
  <c r="J28" i="3"/>
  <c r="H17" i="3"/>
  <c r="H19" i="3"/>
  <c r="H20" i="3"/>
  <c r="H21" i="3"/>
  <c r="H22" i="3"/>
  <c r="H23" i="3"/>
  <c r="H24" i="3"/>
  <c r="H25" i="3"/>
  <c r="H26" i="3"/>
  <c r="H27" i="3"/>
  <c r="H28" i="3"/>
  <c r="C17" i="3"/>
  <c r="C18" i="3"/>
  <c r="C19" i="3"/>
  <c r="C20" i="3"/>
  <c r="C21" i="3"/>
  <c r="C22" i="3"/>
  <c r="C23" i="3"/>
  <c r="C24" i="3"/>
  <c r="C25" i="3"/>
  <c r="C26" i="3"/>
  <c r="C27" i="3"/>
  <c r="C28" i="3"/>
  <c r="B17" i="3"/>
  <c r="B18" i="3"/>
  <c r="B19" i="3"/>
  <c r="B20" i="3"/>
  <c r="B21" i="3"/>
  <c r="B22" i="3"/>
  <c r="B23" i="3"/>
  <c r="B24" i="3"/>
  <c r="B25" i="3"/>
  <c r="B26" i="3"/>
  <c r="B27" i="3"/>
  <c r="B28" i="3"/>
  <c r="O18" i="1"/>
  <c r="O19" i="1"/>
  <c r="O20" i="1"/>
  <c r="O21" i="1"/>
  <c r="O22" i="1"/>
  <c r="O23" i="1"/>
  <c r="O24" i="1"/>
  <c r="O25" i="1"/>
  <c r="O26" i="1"/>
  <c r="O27" i="1"/>
  <c r="O28" i="1"/>
  <c r="M18" i="1"/>
  <c r="M19" i="1"/>
  <c r="M20" i="1"/>
  <c r="M21" i="1"/>
  <c r="M22" i="1"/>
  <c r="M23" i="1"/>
  <c r="M24" i="1"/>
  <c r="M25" i="1"/>
  <c r="M26" i="1"/>
  <c r="M27" i="1"/>
  <c r="M28" i="1"/>
  <c r="K18" i="1"/>
  <c r="K19" i="1"/>
  <c r="K20" i="1"/>
  <c r="K21" i="1"/>
  <c r="K22" i="1"/>
  <c r="K23" i="1"/>
  <c r="K24" i="1"/>
  <c r="K25" i="1"/>
  <c r="K26" i="1"/>
  <c r="K27" i="1"/>
  <c r="K28" i="1"/>
  <c r="I18" i="1"/>
  <c r="I19" i="1"/>
  <c r="I20" i="1"/>
  <c r="I21" i="1"/>
  <c r="I22" i="1"/>
  <c r="I23" i="1"/>
  <c r="I24" i="1"/>
  <c r="I25" i="1"/>
  <c r="I26" i="1"/>
  <c r="I27" i="1"/>
  <c r="I28" i="1"/>
  <c r="G18" i="1"/>
  <c r="G19" i="1"/>
  <c r="G20" i="1"/>
  <c r="G21" i="1"/>
  <c r="G22" i="1"/>
  <c r="G23" i="1"/>
  <c r="G24" i="1"/>
  <c r="G25" i="1"/>
  <c r="G26" i="1"/>
  <c r="G27" i="1"/>
  <c r="G28" i="1"/>
  <c r="D18" i="1"/>
  <c r="D19" i="1"/>
  <c r="D20" i="1"/>
  <c r="D21" i="1"/>
  <c r="D22" i="1"/>
  <c r="D23" i="1"/>
  <c r="D24" i="1"/>
  <c r="D25" i="1"/>
  <c r="D26" i="1"/>
  <c r="D27" i="1"/>
  <c r="D28" i="1"/>
  <c r="O19" i="2"/>
  <c r="O20" i="2"/>
  <c r="O21" i="2"/>
  <c r="O22" i="2"/>
  <c r="O23" i="2"/>
  <c r="O24" i="2"/>
  <c r="O25" i="2"/>
  <c r="O26" i="2"/>
  <c r="O27" i="2"/>
  <c r="O28" i="2"/>
  <c r="O29" i="2"/>
  <c r="O30" i="2"/>
  <c r="M19" i="2"/>
  <c r="M20" i="2"/>
  <c r="M21" i="2"/>
  <c r="M22" i="2"/>
  <c r="M23" i="2"/>
  <c r="M24" i="2"/>
  <c r="M25" i="2"/>
  <c r="M27" i="2"/>
  <c r="M28" i="2"/>
  <c r="M29" i="2"/>
  <c r="M30" i="2"/>
  <c r="K19" i="2"/>
  <c r="K20" i="2"/>
  <c r="K21" i="2"/>
  <c r="K22" i="2"/>
  <c r="K23" i="2"/>
  <c r="K24" i="2"/>
  <c r="K25" i="2"/>
  <c r="K26" i="2"/>
  <c r="K27" i="2"/>
  <c r="K28" i="2"/>
  <c r="K29" i="2"/>
  <c r="K30" i="2"/>
  <c r="I19" i="2"/>
  <c r="I20" i="2"/>
  <c r="I21" i="2"/>
  <c r="I22" i="2"/>
  <c r="I23" i="2"/>
  <c r="I24" i="2"/>
  <c r="I25" i="2"/>
  <c r="I26" i="2"/>
  <c r="I27" i="2"/>
  <c r="I28" i="2"/>
  <c r="I29" i="2"/>
  <c r="I30" i="2"/>
  <c r="G19" i="2"/>
  <c r="G20" i="2"/>
  <c r="G21" i="2"/>
  <c r="G22" i="2"/>
  <c r="G23" i="2"/>
  <c r="G24" i="2"/>
  <c r="G25" i="2"/>
  <c r="G26" i="2"/>
  <c r="G27" i="2"/>
  <c r="G28" i="2"/>
  <c r="G29" i="2"/>
  <c r="G30" i="2"/>
  <c r="D19" i="2"/>
  <c r="D20" i="2"/>
  <c r="D21" i="2"/>
  <c r="D22" i="2"/>
  <c r="D23" i="2"/>
  <c r="D24" i="2"/>
  <c r="D25" i="2"/>
  <c r="D26" i="2"/>
  <c r="D27" i="2"/>
  <c r="D28" i="2"/>
  <c r="D29" i="2"/>
  <c r="D30" i="2"/>
  <c r="D28" i="3" l="1"/>
  <c r="D26" i="3"/>
  <c r="D24" i="3"/>
  <c r="D22" i="3"/>
  <c r="D20" i="3"/>
  <c r="D18" i="3"/>
  <c r="G28" i="3"/>
  <c r="G26" i="3"/>
  <c r="G24" i="3"/>
  <c r="G22" i="3"/>
  <c r="G20" i="3"/>
  <c r="G18" i="3"/>
  <c r="I28" i="3"/>
  <c r="I26" i="3"/>
  <c r="I24" i="3"/>
  <c r="I22" i="3"/>
  <c r="I20" i="3"/>
  <c r="I18" i="3"/>
  <c r="K28" i="3"/>
  <c r="K26" i="3"/>
  <c r="K24" i="3"/>
  <c r="K22" i="3"/>
  <c r="K20" i="3"/>
  <c r="K18" i="3"/>
  <c r="M28" i="3"/>
  <c r="M26" i="3"/>
  <c r="M24" i="3"/>
  <c r="M22" i="3"/>
  <c r="M20" i="3"/>
  <c r="M18" i="3"/>
  <c r="O28" i="3"/>
  <c r="O26" i="3"/>
  <c r="O24" i="3"/>
  <c r="O22" i="3"/>
  <c r="O20" i="3"/>
  <c r="O18" i="3"/>
  <c r="D27" i="3"/>
  <c r="D25" i="3"/>
  <c r="D23" i="3"/>
  <c r="D21" i="3"/>
  <c r="D19" i="3"/>
  <c r="D17" i="3"/>
  <c r="G27" i="3"/>
  <c r="G25" i="3"/>
  <c r="G23" i="3"/>
  <c r="G21" i="3"/>
  <c r="G19" i="3"/>
  <c r="G17" i="3"/>
  <c r="I27" i="3"/>
  <c r="I25" i="3"/>
  <c r="I23" i="3"/>
  <c r="I21" i="3"/>
  <c r="I19" i="3"/>
  <c r="I17" i="3"/>
  <c r="K27" i="3"/>
  <c r="K25" i="3"/>
  <c r="K23" i="3"/>
  <c r="K21" i="3"/>
  <c r="K19" i="3"/>
  <c r="K17" i="3"/>
  <c r="M27" i="3"/>
  <c r="M25" i="3"/>
  <c r="M23" i="3"/>
  <c r="M21" i="3"/>
  <c r="M19" i="3"/>
  <c r="M17" i="3"/>
  <c r="O27" i="3"/>
  <c r="O25" i="3"/>
  <c r="O23" i="3"/>
  <c r="O21" i="3"/>
  <c r="O19" i="3"/>
  <c r="O1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A157" i="3"/>
  <c r="A156" i="3"/>
  <c r="A154" i="3"/>
  <c r="A152" i="3"/>
  <c r="A150" i="3"/>
  <c r="A149" i="3"/>
  <c r="A145" i="3"/>
  <c r="A144" i="3"/>
  <c r="A141" i="3"/>
  <c r="A138" i="3"/>
  <c r="A137" i="3"/>
  <c r="A136" i="3"/>
  <c r="A134" i="3"/>
  <c r="A133" i="3"/>
  <c r="A132" i="3"/>
  <c r="A130" i="3"/>
  <c r="A129" i="3"/>
  <c r="A128" i="3"/>
  <c r="A115" i="3"/>
  <c r="A107" i="3"/>
  <c r="A106" i="3"/>
  <c r="A104" i="3"/>
  <c r="A103" i="3"/>
  <c r="A101" i="3"/>
  <c r="A100" i="3"/>
  <c r="A98" i="3"/>
  <c r="A97" i="3"/>
  <c r="A95" i="3"/>
  <c r="A94" i="3"/>
  <c r="A92" i="3"/>
  <c r="A91" i="3"/>
  <c r="A89" i="3"/>
  <c r="A88" i="3"/>
  <c r="A86" i="3"/>
  <c r="A85" i="3"/>
  <c r="A79" i="3"/>
  <c r="A77" i="3"/>
  <c r="A76" i="3"/>
  <c r="A74" i="3"/>
  <c r="A73" i="3"/>
  <c r="A71" i="3"/>
  <c r="A70" i="3"/>
  <c r="A68" i="3"/>
  <c r="A67" i="3"/>
  <c r="A65" i="3"/>
  <c r="A64" i="3"/>
  <c r="A62" i="3"/>
  <c r="A61" i="3"/>
  <c r="A59" i="3"/>
  <c r="A58" i="3"/>
  <c r="A56" i="3"/>
  <c r="A55" i="3"/>
  <c r="A53" i="3"/>
  <c r="A52" i="3"/>
  <c r="A50" i="3"/>
  <c r="A49" i="3"/>
  <c r="A47" i="3"/>
  <c r="A46" i="3"/>
  <c r="A44" i="3"/>
  <c r="A43" i="3"/>
  <c r="A41" i="3"/>
  <c r="A40" i="3"/>
  <c r="A37" i="3"/>
  <c r="A33" i="3"/>
  <c r="A32" i="3"/>
  <c r="A157" i="2"/>
  <c r="A156" i="2"/>
  <c r="A154" i="2"/>
  <c r="A152" i="2"/>
  <c r="A150" i="2"/>
  <c r="A149" i="2"/>
  <c r="A145" i="2"/>
  <c r="A144" i="2"/>
  <c r="A141" i="2"/>
  <c r="A138" i="2"/>
  <c r="A137" i="2"/>
  <c r="A136" i="2"/>
  <c r="A134" i="2"/>
  <c r="A133" i="2"/>
  <c r="A132" i="2"/>
  <c r="A130" i="2"/>
  <c r="A129" i="2"/>
  <c r="A107" i="2"/>
  <c r="A104" i="2"/>
  <c r="A103" i="2"/>
  <c r="A101" i="2"/>
  <c r="A100" i="2"/>
  <c r="A98" i="2"/>
  <c r="A97" i="2"/>
  <c r="A95" i="2"/>
  <c r="A94" i="2"/>
  <c r="A92" i="2"/>
  <c r="A91" i="2"/>
  <c r="A89" i="2"/>
  <c r="A88" i="2"/>
  <c r="A86" i="2"/>
  <c r="A85" i="2"/>
  <c r="A83" i="2"/>
  <c r="A80" i="2"/>
  <c r="A79" i="2"/>
  <c r="A77" i="2"/>
  <c r="A76" i="2"/>
  <c r="A74" i="2"/>
  <c r="A73" i="2"/>
  <c r="A71" i="2"/>
  <c r="A70" i="2"/>
  <c r="A68" i="2"/>
  <c r="A67" i="2"/>
  <c r="A65" i="2"/>
  <c r="A64" i="2"/>
  <c r="A62" i="2"/>
  <c r="A61" i="2"/>
  <c r="A59" i="2"/>
  <c r="A58" i="2"/>
  <c r="A56" i="2"/>
  <c r="A55" i="2"/>
  <c r="A53" i="2"/>
  <c r="A52" i="2"/>
  <c r="A50" i="2"/>
  <c r="A49" i="2"/>
  <c r="A47" i="2"/>
  <c r="A46" i="2"/>
  <c r="A44" i="2"/>
  <c r="A43" i="2"/>
  <c r="A41" i="2"/>
  <c r="A40" i="2"/>
  <c r="A37" i="2"/>
  <c r="A33" i="2"/>
  <c r="A32" i="2"/>
  <c r="G29" i="3" l="1"/>
  <c r="N33" i="3"/>
  <c r="L33" i="3"/>
  <c r="J33" i="3"/>
  <c r="H33" i="3"/>
  <c r="G33" i="3"/>
  <c r="C33" i="3"/>
  <c r="B33" i="3"/>
  <c r="N32" i="3"/>
  <c r="L32" i="3"/>
  <c r="J32" i="3"/>
  <c r="H32" i="3"/>
  <c r="G32" i="3"/>
  <c r="C32" i="3"/>
  <c r="B32" i="3"/>
  <c r="N38" i="3"/>
  <c r="L38" i="3"/>
  <c r="J38" i="3"/>
  <c r="H38" i="3"/>
  <c r="G38" i="3"/>
  <c r="C38" i="3"/>
  <c r="B38" i="3"/>
  <c r="N37" i="3"/>
  <c r="L37" i="3"/>
  <c r="J37" i="3"/>
  <c r="H37" i="3"/>
  <c r="G37" i="3"/>
  <c r="C37" i="3"/>
  <c r="B37" i="3"/>
  <c r="N41" i="3"/>
  <c r="L41" i="3"/>
  <c r="J41" i="3"/>
  <c r="H41" i="3"/>
  <c r="G41" i="3"/>
  <c r="C41" i="3"/>
  <c r="B41" i="3"/>
  <c r="N40" i="3"/>
  <c r="L40" i="3"/>
  <c r="J40" i="3"/>
  <c r="H40" i="3"/>
  <c r="G40" i="3"/>
  <c r="C40" i="3"/>
  <c r="B40" i="3"/>
  <c r="N44" i="3"/>
  <c r="L44" i="3"/>
  <c r="J44" i="3"/>
  <c r="H44" i="3"/>
  <c r="G44" i="3"/>
  <c r="C44" i="3"/>
  <c r="B44" i="3"/>
  <c r="N43" i="3"/>
  <c r="L43" i="3"/>
  <c r="J43" i="3"/>
  <c r="H43" i="3"/>
  <c r="G43" i="3"/>
  <c r="C43" i="3"/>
  <c r="B43" i="3"/>
  <c r="G42" i="3"/>
  <c r="N47" i="3"/>
  <c r="L47" i="3"/>
  <c r="J47" i="3"/>
  <c r="H47" i="3"/>
  <c r="G47" i="3"/>
  <c r="C47" i="3"/>
  <c r="B47" i="3"/>
  <c r="N46" i="3"/>
  <c r="L46" i="3"/>
  <c r="J46" i="3"/>
  <c r="H46" i="3"/>
  <c r="G46" i="3"/>
  <c r="C46" i="3"/>
  <c r="B46" i="3"/>
  <c r="N50" i="3"/>
  <c r="L50" i="3"/>
  <c r="J50" i="3"/>
  <c r="H50" i="3"/>
  <c r="G50" i="3"/>
  <c r="C50" i="3"/>
  <c r="B50" i="3"/>
  <c r="N49" i="3"/>
  <c r="L49" i="3"/>
  <c r="J49" i="3"/>
  <c r="H49" i="3"/>
  <c r="G49" i="3"/>
  <c r="C49" i="3"/>
  <c r="B49" i="3"/>
  <c r="N53" i="3"/>
  <c r="L53" i="3"/>
  <c r="J53" i="3"/>
  <c r="H53" i="3"/>
  <c r="G53" i="3"/>
  <c r="C53" i="3"/>
  <c r="B53" i="3"/>
  <c r="N52" i="3"/>
  <c r="L52" i="3"/>
  <c r="J52" i="3"/>
  <c r="H52" i="3"/>
  <c r="G52" i="3"/>
  <c r="C52" i="3"/>
  <c r="B52" i="3"/>
  <c r="N56" i="3"/>
  <c r="L56" i="3"/>
  <c r="J56" i="3"/>
  <c r="H56" i="3"/>
  <c r="G56" i="3"/>
  <c r="C56" i="3"/>
  <c r="B56" i="3"/>
  <c r="N55" i="3"/>
  <c r="L55" i="3"/>
  <c r="J55" i="3"/>
  <c r="H55" i="3"/>
  <c r="G55" i="3"/>
  <c r="C55" i="3"/>
  <c r="B55" i="3"/>
  <c r="N59" i="3"/>
  <c r="L59" i="3"/>
  <c r="J59" i="3"/>
  <c r="H59" i="3"/>
  <c r="G59" i="3"/>
  <c r="C59" i="3"/>
  <c r="B59" i="3"/>
  <c r="N58" i="3"/>
  <c r="L58" i="3"/>
  <c r="J58" i="3"/>
  <c r="H58" i="3"/>
  <c r="G58" i="3"/>
  <c r="C58" i="3"/>
  <c r="B58" i="3"/>
  <c r="N62" i="3"/>
  <c r="L62" i="3"/>
  <c r="J62" i="3"/>
  <c r="H62" i="3"/>
  <c r="G62" i="3"/>
  <c r="C62" i="3"/>
  <c r="B62" i="3"/>
  <c r="N61" i="3"/>
  <c r="L61" i="3"/>
  <c r="J61" i="3"/>
  <c r="H61" i="3"/>
  <c r="G61" i="3"/>
  <c r="C61" i="3"/>
  <c r="B61" i="3"/>
  <c r="N65" i="3"/>
  <c r="L65" i="3"/>
  <c r="J65" i="3"/>
  <c r="H65" i="3"/>
  <c r="G65" i="3"/>
  <c r="C65" i="3"/>
  <c r="B65" i="3"/>
  <c r="N64" i="3"/>
  <c r="L64" i="3"/>
  <c r="J64" i="3"/>
  <c r="H64" i="3"/>
  <c r="G64" i="3"/>
  <c r="C64" i="3"/>
  <c r="B64" i="3"/>
  <c r="N68" i="3"/>
  <c r="L68" i="3"/>
  <c r="J68" i="3"/>
  <c r="H68" i="3"/>
  <c r="G68" i="3"/>
  <c r="C68" i="3"/>
  <c r="B68" i="3"/>
  <c r="N67" i="3"/>
  <c r="L67" i="3"/>
  <c r="J67" i="3"/>
  <c r="H67" i="3"/>
  <c r="G67" i="3"/>
  <c r="C67" i="3"/>
  <c r="B67" i="3"/>
  <c r="N71" i="3"/>
  <c r="L71" i="3"/>
  <c r="J71" i="3"/>
  <c r="H71" i="3"/>
  <c r="G71" i="3"/>
  <c r="C71" i="3"/>
  <c r="B71" i="3"/>
  <c r="N70" i="3"/>
  <c r="L70" i="3"/>
  <c r="J70" i="3"/>
  <c r="H70" i="3"/>
  <c r="G70" i="3"/>
  <c r="C70" i="3"/>
  <c r="B70" i="3"/>
  <c r="N74" i="3"/>
  <c r="L74" i="3"/>
  <c r="J74" i="3"/>
  <c r="H74" i="3"/>
  <c r="G74" i="3"/>
  <c r="C74" i="3"/>
  <c r="B74" i="3"/>
  <c r="N73" i="3"/>
  <c r="L73" i="3"/>
  <c r="J73" i="3"/>
  <c r="H73" i="3"/>
  <c r="G73" i="3"/>
  <c r="C73" i="3"/>
  <c r="B73" i="3"/>
  <c r="N77" i="3"/>
  <c r="L77" i="3"/>
  <c r="J77" i="3"/>
  <c r="H77" i="3"/>
  <c r="G77" i="3"/>
  <c r="C77" i="3"/>
  <c r="B77" i="3"/>
  <c r="N76" i="3"/>
  <c r="L76" i="3"/>
  <c r="J76" i="3"/>
  <c r="H76" i="3"/>
  <c r="G76" i="3"/>
  <c r="C76" i="3"/>
  <c r="B76" i="3"/>
  <c r="N80" i="3"/>
  <c r="L80" i="3"/>
  <c r="J80" i="3"/>
  <c r="H80" i="3"/>
  <c r="G80" i="3"/>
  <c r="C80" i="3"/>
  <c r="B80" i="3"/>
  <c r="N79" i="3"/>
  <c r="L79" i="3"/>
  <c r="J79" i="3"/>
  <c r="H79" i="3"/>
  <c r="G79" i="3"/>
  <c r="C79" i="3"/>
  <c r="B79" i="3"/>
  <c r="N83" i="3"/>
  <c r="L83" i="3"/>
  <c r="J83" i="3"/>
  <c r="H83" i="3"/>
  <c r="G83" i="3"/>
  <c r="C83" i="3"/>
  <c r="B83" i="3"/>
  <c r="N82" i="3"/>
  <c r="L82" i="3"/>
  <c r="J82" i="3"/>
  <c r="H82" i="3"/>
  <c r="G82" i="3"/>
  <c r="C82" i="3"/>
  <c r="B82" i="3"/>
  <c r="N86" i="3"/>
  <c r="L86" i="3"/>
  <c r="J86" i="3"/>
  <c r="H86" i="3"/>
  <c r="G86" i="3"/>
  <c r="C86" i="3"/>
  <c r="B86" i="3"/>
  <c r="N85" i="3"/>
  <c r="L85" i="3"/>
  <c r="J85" i="3"/>
  <c r="H85" i="3"/>
  <c r="G85" i="3"/>
  <c r="C85" i="3"/>
  <c r="B85" i="3"/>
  <c r="N89" i="3"/>
  <c r="L89" i="3"/>
  <c r="J89" i="3"/>
  <c r="H89" i="3"/>
  <c r="G89" i="3"/>
  <c r="C89" i="3"/>
  <c r="B89" i="3"/>
  <c r="N88" i="3"/>
  <c r="L88" i="3"/>
  <c r="J88" i="3"/>
  <c r="H88" i="3"/>
  <c r="G88" i="3"/>
  <c r="C88" i="3"/>
  <c r="B88" i="3"/>
  <c r="N92" i="3"/>
  <c r="L92" i="3"/>
  <c r="J92" i="3"/>
  <c r="H92" i="3"/>
  <c r="G92" i="3"/>
  <c r="C92" i="3"/>
  <c r="B92" i="3"/>
  <c r="N91" i="3"/>
  <c r="L91" i="3"/>
  <c r="J91" i="3"/>
  <c r="H91" i="3"/>
  <c r="G91" i="3"/>
  <c r="C91" i="3"/>
  <c r="B91" i="3"/>
  <c r="N95" i="3"/>
  <c r="L95" i="3"/>
  <c r="J95" i="3"/>
  <c r="H95" i="3"/>
  <c r="G95" i="3"/>
  <c r="C95" i="3"/>
  <c r="B95" i="3"/>
  <c r="N94" i="3"/>
  <c r="L94" i="3"/>
  <c r="J94" i="3"/>
  <c r="H94" i="3"/>
  <c r="G94" i="3"/>
  <c r="C94" i="3"/>
  <c r="B94" i="3"/>
  <c r="N98" i="3"/>
  <c r="L98" i="3"/>
  <c r="J98" i="3"/>
  <c r="H98" i="3"/>
  <c r="G98" i="3"/>
  <c r="C98" i="3"/>
  <c r="B98" i="3"/>
  <c r="N97" i="3"/>
  <c r="L97" i="3"/>
  <c r="J97" i="3"/>
  <c r="H97" i="3"/>
  <c r="G97" i="3"/>
  <c r="C97" i="3"/>
  <c r="B97" i="3"/>
  <c r="N101" i="3"/>
  <c r="L101" i="3"/>
  <c r="J101" i="3"/>
  <c r="H101" i="3"/>
  <c r="G101" i="3"/>
  <c r="C101" i="3"/>
  <c r="B101" i="3"/>
  <c r="N100" i="3"/>
  <c r="L100" i="3"/>
  <c r="J100" i="3"/>
  <c r="H100" i="3"/>
  <c r="G100" i="3"/>
  <c r="C100" i="3"/>
  <c r="B100" i="3"/>
  <c r="N104" i="3"/>
  <c r="L104" i="3"/>
  <c r="J104" i="3"/>
  <c r="H104" i="3"/>
  <c r="G104" i="3"/>
  <c r="C104" i="3"/>
  <c r="B104" i="3"/>
  <c r="N103" i="3"/>
  <c r="L103" i="3"/>
  <c r="J103" i="3"/>
  <c r="H103" i="3"/>
  <c r="G103" i="3"/>
  <c r="C103" i="3"/>
  <c r="B103" i="3"/>
  <c r="N112" i="3"/>
  <c r="L112" i="3"/>
  <c r="J112" i="3"/>
  <c r="H112" i="3"/>
  <c r="G112" i="3"/>
  <c r="C112" i="3"/>
  <c r="B112" i="3"/>
  <c r="N116" i="3"/>
  <c r="L116" i="3"/>
  <c r="J116" i="3"/>
  <c r="H116" i="3"/>
  <c r="G116" i="3"/>
  <c r="C116" i="3"/>
  <c r="B116" i="3"/>
  <c r="N115" i="3"/>
  <c r="L115" i="3"/>
  <c r="J115" i="3"/>
  <c r="H115" i="3"/>
  <c r="G115" i="3"/>
  <c r="C115" i="3"/>
  <c r="B115" i="3"/>
  <c r="N114" i="3"/>
  <c r="L114" i="3"/>
  <c r="J114" i="3"/>
  <c r="H114" i="3"/>
  <c r="G114" i="3"/>
  <c r="C114" i="3"/>
  <c r="B114" i="3"/>
  <c r="N124" i="3"/>
  <c r="L124" i="3"/>
  <c r="J124" i="3"/>
  <c r="H124" i="3"/>
  <c r="G124" i="3"/>
  <c r="C124" i="3"/>
  <c r="B124" i="3"/>
  <c r="N118" i="3"/>
  <c r="L118" i="3"/>
  <c r="J118" i="3"/>
  <c r="H118" i="3"/>
  <c r="G118" i="3"/>
  <c r="C118" i="3"/>
  <c r="N130" i="3"/>
  <c r="L130" i="3"/>
  <c r="J130" i="3"/>
  <c r="H130" i="3"/>
  <c r="G130" i="3"/>
  <c r="C130" i="3"/>
  <c r="B130" i="3"/>
  <c r="N129" i="3"/>
  <c r="L129" i="3"/>
  <c r="J129" i="3"/>
  <c r="H129" i="3"/>
  <c r="G129" i="3"/>
  <c r="C129" i="3"/>
  <c r="B129" i="3"/>
  <c r="N128" i="3"/>
  <c r="L128" i="3"/>
  <c r="J128" i="3"/>
  <c r="H128" i="3"/>
  <c r="G128" i="3"/>
  <c r="C128" i="3"/>
  <c r="B128" i="3"/>
  <c r="N134" i="3"/>
  <c r="L134" i="3"/>
  <c r="J134" i="3"/>
  <c r="H134" i="3"/>
  <c r="G134" i="3"/>
  <c r="C134" i="3"/>
  <c r="B134" i="3"/>
  <c r="N133" i="3"/>
  <c r="L133" i="3"/>
  <c r="J133" i="3"/>
  <c r="H133" i="3"/>
  <c r="G133" i="3"/>
  <c r="C133" i="3"/>
  <c r="B133" i="3"/>
  <c r="N132" i="3"/>
  <c r="L132" i="3"/>
  <c r="J132" i="3"/>
  <c r="H132" i="3"/>
  <c r="G132" i="3"/>
  <c r="C132" i="3"/>
  <c r="B132" i="3"/>
  <c r="N138" i="3"/>
  <c r="L138" i="3"/>
  <c r="J138" i="3"/>
  <c r="H138" i="3"/>
  <c r="G138" i="3"/>
  <c r="C138" i="3"/>
  <c r="B138" i="3"/>
  <c r="N137" i="3"/>
  <c r="L137" i="3"/>
  <c r="J137" i="3"/>
  <c r="H137" i="3"/>
  <c r="G137" i="3"/>
  <c r="C137" i="3"/>
  <c r="B137" i="3"/>
  <c r="N136" i="3"/>
  <c r="L136" i="3"/>
  <c r="J136" i="3"/>
  <c r="H136" i="3"/>
  <c r="G136" i="3"/>
  <c r="C136" i="3"/>
  <c r="B136" i="3"/>
  <c r="N145" i="3"/>
  <c r="L145" i="3"/>
  <c r="J145" i="3"/>
  <c r="H145" i="3"/>
  <c r="G145" i="3"/>
  <c r="C145" i="3"/>
  <c r="B145" i="3"/>
  <c r="N144" i="3"/>
  <c r="L144" i="3"/>
  <c r="J144" i="3"/>
  <c r="H144" i="3"/>
  <c r="G144" i="3"/>
  <c r="C144" i="3"/>
  <c r="B144" i="3"/>
  <c r="N141" i="3"/>
  <c r="L141" i="3"/>
  <c r="J141" i="3"/>
  <c r="H141" i="3"/>
  <c r="G141" i="3"/>
  <c r="C141" i="3"/>
  <c r="B141" i="3"/>
  <c r="N107" i="3"/>
  <c r="L107" i="3"/>
  <c r="J107" i="3"/>
  <c r="H107" i="3"/>
  <c r="G107" i="3"/>
  <c r="C107" i="3"/>
  <c r="B107" i="3"/>
  <c r="N106" i="3"/>
  <c r="L106" i="3"/>
  <c r="J106" i="3"/>
  <c r="H106" i="3"/>
  <c r="G106" i="3"/>
  <c r="C106" i="3"/>
  <c r="B106" i="3"/>
  <c r="N150" i="3"/>
  <c r="L150" i="3"/>
  <c r="J150" i="3"/>
  <c r="H150" i="3"/>
  <c r="G150" i="3"/>
  <c r="C150" i="3"/>
  <c r="B150" i="3"/>
  <c r="N149" i="3"/>
  <c r="L149" i="3"/>
  <c r="J149" i="3"/>
  <c r="G149" i="3"/>
  <c r="C149" i="3"/>
  <c r="B149" i="3"/>
  <c r="N154" i="3"/>
  <c r="B154" i="3"/>
  <c r="D154" i="3" s="1"/>
  <c r="N152" i="3"/>
  <c r="L152" i="3"/>
  <c r="J152" i="3"/>
  <c r="H152" i="3"/>
  <c r="G152" i="3"/>
  <c r="C152" i="3"/>
  <c r="B152" i="3"/>
  <c r="N157" i="3"/>
  <c r="L157" i="3"/>
  <c r="J157" i="3"/>
  <c r="H157" i="3"/>
  <c r="G157" i="3"/>
  <c r="C157" i="3"/>
  <c r="B157" i="3"/>
  <c r="N156" i="3"/>
  <c r="L156" i="3"/>
  <c r="J156" i="3"/>
  <c r="H156" i="3"/>
  <c r="G156" i="3"/>
  <c r="C156" i="3"/>
  <c r="B156" i="3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K149" i="2"/>
  <c r="N45" i="2"/>
  <c r="L45" i="2"/>
  <c r="J45" i="2"/>
  <c r="H45" i="2"/>
  <c r="F45" i="2"/>
  <c r="F45" i="3" s="1"/>
  <c r="N45" i="1"/>
  <c r="L45" i="1"/>
  <c r="J45" i="1"/>
  <c r="H45" i="1"/>
  <c r="F45" i="1"/>
  <c r="J45" i="3" l="1"/>
  <c r="L45" i="3"/>
  <c r="D92" i="3"/>
  <c r="D40" i="3"/>
  <c r="M32" i="3"/>
  <c r="I47" i="3"/>
  <c r="D103" i="3"/>
  <c r="H45" i="3"/>
  <c r="K45" i="3" s="1"/>
  <c r="G45" i="3"/>
  <c r="N45" i="3"/>
  <c r="O45" i="3" s="1"/>
  <c r="D94" i="3"/>
  <c r="D88" i="3"/>
  <c r="M107" i="3"/>
  <c r="D133" i="3"/>
  <c r="M133" i="3"/>
  <c r="M103" i="3"/>
  <c r="O104" i="3"/>
  <c r="D97" i="3"/>
  <c r="O62" i="3"/>
  <c r="K43" i="3"/>
  <c r="I29" i="3"/>
  <c r="O89" i="3"/>
  <c r="D76" i="3"/>
  <c r="D70" i="3"/>
  <c r="I64" i="3"/>
  <c r="D52" i="3"/>
  <c r="M62" i="3"/>
  <c r="M94" i="3"/>
  <c r="O95" i="3"/>
  <c r="I68" i="3"/>
  <c r="K64" i="3"/>
  <c r="D46" i="3"/>
  <c r="K132" i="3"/>
  <c r="M145" i="3"/>
  <c r="D132" i="3"/>
  <c r="D129" i="3"/>
  <c r="I104" i="3"/>
  <c r="K100" i="3"/>
  <c r="D79" i="3"/>
  <c r="D61" i="3"/>
  <c r="O53" i="3"/>
  <c r="I150" i="3"/>
  <c r="K107" i="3"/>
  <c r="D144" i="3"/>
  <c r="M138" i="3"/>
  <c r="I91" i="3"/>
  <c r="M82" i="3"/>
  <c r="O80" i="3"/>
  <c r="I73" i="3"/>
  <c r="O74" i="3"/>
  <c r="D58" i="3"/>
  <c r="O59" i="3"/>
  <c r="M46" i="3"/>
  <c r="O47" i="3"/>
  <c r="I38" i="3"/>
  <c r="D111" i="3"/>
  <c r="O154" i="3"/>
  <c r="I144" i="3"/>
  <c r="D134" i="3"/>
  <c r="M134" i="3"/>
  <c r="K130" i="3"/>
  <c r="O124" i="3"/>
  <c r="I100" i="3"/>
  <c r="O101" i="3"/>
  <c r="D85" i="3"/>
  <c r="I79" i="3"/>
  <c r="I77" i="3"/>
  <c r="D64" i="3"/>
  <c r="O65" i="3"/>
  <c r="I43" i="3"/>
  <c r="O44" i="3"/>
  <c r="D157" i="3"/>
  <c r="D145" i="3"/>
  <c r="I157" i="3"/>
  <c r="M154" i="3"/>
  <c r="D107" i="3"/>
  <c r="O144" i="3"/>
  <c r="K145" i="3"/>
  <c r="I138" i="3"/>
  <c r="D128" i="3"/>
  <c r="M129" i="3"/>
  <c r="O130" i="3"/>
  <c r="K101" i="3"/>
  <c r="O98" i="3"/>
  <c r="I88" i="3"/>
  <c r="K88" i="3"/>
  <c r="I86" i="3"/>
  <c r="I82" i="3"/>
  <c r="O83" i="3"/>
  <c r="M76" i="3"/>
  <c r="O77" i="3"/>
  <c r="M73" i="3"/>
  <c r="D67" i="3"/>
  <c r="K59" i="3"/>
  <c r="D55" i="3"/>
  <c r="K44" i="3"/>
  <c r="M40" i="3"/>
  <c r="O41" i="3"/>
  <c r="K37" i="3"/>
  <c r="D38" i="3"/>
  <c r="D32" i="3"/>
  <c r="M156" i="3"/>
  <c r="O157" i="3"/>
  <c r="I124" i="3"/>
  <c r="D115" i="3"/>
  <c r="I97" i="3"/>
  <c r="K97" i="3"/>
  <c r="I95" i="3"/>
  <c r="M85" i="3"/>
  <c r="O86" i="3"/>
  <c r="O71" i="3"/>
  <c r="O58" i="3"/>
  <c r="I59" i="3"/>
  <c r="I53" i="3"/>
  <c r="D49" i="3"/>
  <c r="O38" i="3"/>
  <c r="I32" i="3"/>
  <c r="K33" i="3"/>
  <c r="M83" i="3"/>
  <c r="O150" i="3"/>
  <c r="O145" i="3"/>
  <c r="D136" i="3"/>
  <c r="O137" i="3"/>
  <c r="O133" i="3"/>
  <c r="I134" i="3"/>
  <c r="I129" i="3"/>
  <c r="K129" i="3"/>
  <c r="D130" i="3"/>
  <c r="D124" i="3"/>
  <c r="M124" i="3"/>
  <c r="I116" i="3"/>
  <c r="I112" i="3"/>
  <c r="O100" i="3"/>
  <c r="I101" i="3"/>
  <c r="K98" i="3"/>
  <c r="O91" i="3"/>
  <c r="K89" i="3"/>
  <c r="M80" i="3"/>
  <c r="O68" i="3"/>
  <c r="K65" i="3"/>
  <c r="I61" i="3"/>
  <c r="M61" i="3"/>
  <c r="I56" i="3"/>
  <c r="I50" i="3"/>
  <c r="O43" i="3"/>
  <c r="I44" i="3"/>
  <c r="M33" i="3"/>
  <c r="D150" i="3"/>
  <c r="K137" i="3"/>
  <c r="M79" i="3"/>
  <c r="M74" i="3"/>
  <c r="I156" i="3"/>
  <c r="O106" i="3"/>
  <c r="I141" i="3"/>
  <c r="D137" i="3"/>
  <c r="D138" i="3"/>
  <c r="M132" i="3"/>
  <c r="O134" i="3"/>
  <c r="I118" i="3"/>
  <c r="I114" i="3"/>
  <c r="M115" i="3"/>
  <c r="O116" i="3"/>
  <c r="O112" i="3"/>
  <c r="D100" i="3"/>
  <c r="O97" i="3"/>
  <c r="I98" i="3"/>
  <c r="M92" i="3"/>
  <c r="O88" i="3"/>
  <c r="I89" i="3"/>
  <c r="D82" i="3"/>
  <c r="D73" i="3"/>
  <c r="I71" i="3"/>
  <c r="O64" i="3"/>
  <c r="I65" i="3"/>
  <c r="I58" i="3"/>
  <c r="K58" i="3"/>
  <c r="O56" i="3"/>
  <c r="O50" i="3"/>
  <c r="D43" i="3"/>
  <c r="I41" i="3"/>
  <c r="D33" i="3"/>
  <c r="I107" i="3"/>
  <c r="I133" i="3"/>
  <c r="O55" i="3"/>
  <c r="O52" i="3"/>
  <c r="O107" i="3"/>
  <c r="M157" i="3"/>
  <c r="O152" i="3"/>
  <c r="M150" i="3"/>
  <c r="D106" i="3"/>
  <c r="M144" i="3"/>
  <c r="I145" i="3"/>
  <c r="K136" i="3"/>
  <c r="M137" i="3"/>
  <c r="O138" i="3"/>
  <c r="I132" i="3"/>
  <c r="K133" i="3"/>
  <c r="I128" i="3"/>
  <c r="M130" i="3"/>
  <c r="O118" i="3"/>
  <c r="K115" i="3"/>
  <c r="D116" i="3"/>
  <c r="D112" i="3"/>
  <c r="I103" i="3"/>
  <c r="D104" i="3"/>
  <c r="D101" i="3"/>
  <c r="D98" i="3"/>
  <c r="K94" i="3"/>
  <c r="D95" i="3"/>
  <c r="D91" i="3"/>
  <c r="I92" i="3"/>
  <c r="D89" i="3"/>
  <c r="I85" i="3"/>
  <c r="D86" i="3"/>
  <c r="O82" i="3"/>
  <c r="D83" i="3"/>
  <c r="K83" i="3"/>
  <c r="O79" i="3"/>
  <c r="D80" i="3"/>
  <c r="K80" i="3"/>
  <c r="I76" i="3"/>
  <c r="D77" i="3"/>
  <c r="O73" i="3"/>
  <c r="D74" i="3"/>
  <c r="K74" i="3"/>
  <c r="K70" i="3"/>
  <c r="D71" i="3"/>
  <c r="K67" i="3"/>
  <c r="D68" i="3"/>
  <c r="D65" i="3"/>
  <c r="O61" i="3"/>
  <c r="D62" i="3"/>
  <c r="K62" i="3"/>
  <c r="D59" i="3"/>
  <c r="I55" i="3"/>
  <c r="D56" i="3"/>
  <c r="K52" i="3"/>
  <c r="D53" i="3"/>
  <c r="K49" i="3"/>
  <c r="D50" i="3"/>
  <c r="I46" i="3"/>
  <c r="D47" i="3"/>
  <c r="D44" i="3"/>
  <c r="I40" i="3"/>
  <c r="D41" i="3"/>
  <c r="D37" i="3"/>
  <c r="M38" i="3"/>
  <c r="O32" i="3"/>
  <c r="I33" i="3"/>
  <c r="O29" i="3"/>
  <c r="O30" i="3"/>
  <c r="O70" i="3"/>
  <c r="O67" i="3"/>
  <c r="O49" i="3"/>
  <c r="M29" i="3"/>
  <c r="K138" i="3"/>
  <c r="O132" i="3"/>
  <c r="K134" i="3"/>
  <c r="O129" i="3"/>
  <c r="I130" i="3"/>
  <c r="K124" i="3"/>
  <c r="M116" i="3"/>
  <c r="M112" i="3"/>
  <c r="M104" i="3"/>
  <c r="M100" i="3"/>
  <c r="M101" i="3"/>
  <c r="M97" i="3"/>
  <c r="M98" i="3"/>
  <c r="M95" i="3"/>
  <c r="K91" i="3"/>
  <c r="M88" i="3"/>
  <c r="M89" i="3"/>
  <c r="M86" i="3"/>
  <c r="K82" i="3"/>
  <c r="K79" i="3"/>
  <c r="M77" i="3"/>
  <c r="K73" i="3"/>
  <c r="M71" i="3"/>
  <c r="M68" i="3"/>
  <c r="M64" i="3"/>
  <c r="M65" i="3"/>
  <c r="K61" i="3"/>
  <c r="M58" i="3"/>
  <c r="M59" i="3"/>
  <c r="M56" i="3"/>
  <c r="M53" i="3"/>
  <c r="K50" i="3"/>
  <c r="M45" i="3"/>
  <c r="M47" i="3"/>
  <c r="M43" i="3"/>
  <c r="M44" i="3"/>
  <c r="M41" i="3"/>
  <c r="K32" i="3"/>
  <c r="O33" i="3"/>
  <c r="D156" i="3"/>
  <c r="I152" i="3"/>
  <c r="M149" i="3"/>
  <c r="D141" i="3"/>
  <c r="M106" i="3"/>
  <c r="K106" i="3"/>
  <c r="O128" i="3"/>
  <c r="K118" i="3"/>
  <c r="O114" i="3"/>
  <c r="D114" i="3"/>
  <c r="M152" i="3"/>
  <c r="K152" i="3"/>
  <c r="D152" i="3"/>
  <c r="K149" i="3"/>
  <c r="D149" i="3"/>
  <c r="M141" i="3"/>
  <c r="O136" i="3"/>
  <c r="M136" i="3"/>
  <c r="I136" i="3"/>
  <c r="M128" i="3"/>
  <c r="K128" i="3"/>
  <c r="M118" i="3"/>
  <c r="D118" i="3"/>
  <c r="K114" i="3"/>
  <c r="O37" i="3"/>
  <c r="D29" i="3"/>
  <c r="K29" i="3"/>
  <c r="I37" i="3"/>
  <c r="M37" i="3"/>
  <c r="K38" i="3"/>
  <c r="K40" i="3"/>
  <c r="O40" i="3"/>
  <c r="K41" i="3"/>
  <c r="K46" i="3"/>
  <c r="O46" i="3"/>
  <c r="K47" i="3"/>
  <c r="M50" i="3"/>
  <c r="I49" i="3"/>
  <c r="M49" i="3"/>
  <c r="I52" i="3"/>
  <c r="M52" i="3"/>
  <c r="K53" i="3"/>
  <c r="K55" i="3"/>
  <c r="M55" i="3"/>
  <c r="K56" i="3"/>
  <c r="I62" i="3"/>
  <c r="I67" i="3"/>
  <c r="M67" i="3"/>
  <c r="K68" i="3"/>
  <c r="I70" i="3"/>
  <c r="M70" i="3"/>
  <c r="K71" i="3"/>
  <c r="I74" i="3"/>
  <c r="K76" i="3"/>
  <c r="O76" i="3"/>
  <c r="K77" i="3"/>
  <c r="I80" i="3"/>
  <c r="I83" i="3"/>
  <c r="K85" i="3"/>
  <c r="O85" i="3"/>
  <c r="K86" i="3"/>
  <c r="M91" i="3"/>
  <c r="K92" i="3"/>
  <c r="O92" i="3"/>
  <c r="O94" i="3"/>
  <c r="I94" i="3"/>
  <c r="K95" i="3"/>
  <c r="K103" i="3"/>
  <c r="O103" i="3"/>
  <c r="K104" i="3"/>
  <c r="K112" i="3"/>
  <c r="M114" i="3"/>
  <c r="O115" i="3"/>
  <c r="I115" i="3"/>
  <c r="K116" i="3"/>
  <c r="I137" i="3"/>
  <c r="K141" i="3"/>
  <c r="O141" i="3"/>
  <c r="K144" i="3"/>
  <c r="I106" i="3"/>
  <c r="O149" i="3"/>
  <c r="I149" i="3"/>
  <c r="K150" i="3"/>
  <c r="K156" i="3"/>
  <c r="O156" i="3"/>
  <c r="K15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D186" i="3" l="1"/>
  <c r="D183" i="3"/>
  <c r="D182" i="3"/>
  <c r="D179" i="3"/>
  <c r="D178" i="3"/>
  <c r="D175" i="3"/>
  <c r="D174" i="3"/>
  <c r="D171" i="3"/>
  <c r="D170" i="3"/>
  <c r="D167" i="3"/>
  <c r="D166" i="3"/>
  <c r="D162" i="3"/>
  <c r="O186" i="3"/>
  <c r="M186" i="3"/>
  <c r="K186" i="3"/>
  <c r="I186" i="3"/>
  <c r="G186" i="3"/>
  <c r="O185" i="3"/>
  <c r="M185" i="3"/>
  <c r="K185" i="3"/>
  <c r="I185" i="3"/>
  <c r="G185" i="3"/>
  <c r="D185" i="3"/>
  <c r="O184" i="3"/>
  <c r="M184" i="3"/>
  <c r="K184" i="3"/>
  <c r="I184" i="3"/>
  <c r="G184" i="3"/>
  <c r="D184" i="3"/>
  <c r="O183" i="3"/>
  <c r="M183" i="3"/>
  <c r="K183" i="3"/>
  <c r="I183" i="3"/>
  <c r="G183" i="3"/>
  <c r="O182" i="3"/>
  <c r="M182" i="3"/>
  <c r="K182" i="3"/>
  <c r="I182" i="3"/>
  <c r="G182" i="3"/>
  <c r="O181" i="3"/>
  <c r="M181" i="3"/>
  <c r="K181" i="3"/>
  <c r="I181" i="3"/>
  <c r="G181" i="3"/>
  <c r="D181" i="3"/>
  <c r="O180" i="3"/>
  <c r="M180" i="3"/>
  <c r="K180" i="3"/>
  <c r="I180" i="3"/>
  <c r="G180" i="3"/>
  <c r="D180" i="3"/>
  <c r="O179" i="3"/>
  <c r="M179" i="3"/>
  <c r="K179" i="3"/>
  <c r="I179" i="3"/>
  <c r="G179" i="3"/>
  <c r="O178" i="3"/>
  <c r="M178" i="3"/>
  <c r="K178" i="3"/>
  <c r="I178" i="3"/>
  <c r="G178" i="3"/>
  <c r="O177" i="3"/>
  <c r="M177" i="3"/>
  <c r="K177" i="3"/>
  <c r="I177" i="3"/>
  <c r="G177" i="3"/>
  <c r="D177" i="3"/>
  <c r="O176" i="3"/>
  <c r="M176" i="3"/>
  <c r="K176" i="3"/>
  <c r="I176" i="3"/>
  <c r="G176" i="3"/>
  <c r="D176" i="3"/>
  <c r="O175" i="3"/>
  <c r="M175" i="3"/>
  <c r="K175" i="3"/>
  <c r="I175" i="3"/>
  <c r="G175" i="3"/>
  <c r="O174" i="3"/>
  <c r="M174" i="3"/>
  <c r="K174" i="3"/>
  <c r="I174" i="3"/>
  <c r="G174" i="3"/>
  <c r="O173" i="3"/>
  <c r="M173" i="3"/>
  <c r="K173" i="3"/>
  <c r="I173" i="3"/>
  <c r="G173" i="3"/>
  <c r="D173" i="3"/>
  <c r="O172" i="3"/>
  <c r="M172" i="3"/>
  <c r="K172" i="3"/>
  <c r="I172" i="3"/>
  <c r="G172" i="3"/>
  <c r="D172" i="3"/>
  <c r="O171" i="3"/>
  <c r="M171" i="3"/>
  <c r="K171" i="3"/>
  <c r="I171" i="3"/>
  <c r="G171" i="3"/>
  <c r="O170" i="3"/>
  <c r="M170" i="3"/>
  <c r="K170" i="3"/>
  <c r="I170" i="3"/>
  <c r="G170" i="3"/>
  <c r="O169" i="3"/>
  <c r="M169" i="3"/>
  <c r="K169" i="3"/>
  <c r="I169" i="3"/>
  <c r="G169" i="3"/>
  <c r="D169" i="3"/>
  <c r="O168" i="3"/>
  <c r="M168" i="3"/>
  <c r="K168" i="3"/>
  <c r="I168" i="3"/>
  <c r="G168" i="3"/>
  <c r="D168" i="3"/>
  <c r="O167" i="3"/>
  <c r="M167" i="3"/>
  <c r="K167" i="3"/>
  <c r="I167" i="3"/>
  <c r="G167" i="3"/>
  <c r="O166" i="3"/>
  <c r="M166" i="3"/>
  <c r="K166" i="3"/>
  <c r="I166" i="3"/>
  <c r="G166" i="3"/>
  <c r="O165" i="3"/>
  <c r="M165" i="3"/>
  <c r="K165" i="3"/>
  <c r="I165" i="3"/>
  <c r="G165" i="3"/>
  <c r="D165" i="3"/>
  <c r="O164" i="3"/>
  <c r="M164" i="3"/>
  <c r="K164" i="3"/>
  <c r="I164" i="3"/>
  <c r="G164" i="3"/>
  <c r="D164" i="3"/>
  <c r="O163" i="3"/>
  <c r="M163" i="3"/>
  <c r="K163" i="3"/>
  <c r="I163" i="3"/>
  <c r="G163" i="3"/>
  <c r="O162" i="3"/>
  <c r="M162" i="3"/>
  <c r="K162" i="3"/>
  <c r="I162" i="3"/>
  <c r="G162" i="3"/>
  <c r="O186" i="2"/>
  <c r="M186" i="2"/>
  <c r="K186" i="2"/>
  <c r="I186" i="2"/>
  <c r="G186" i="2"/>
  <c r="D186" i="2"/>
  <c r="O185" i="2"/>
  <c r="M185" i="2"/>
  <c r="K185" i="2"/>
  <c r="I185" i="2"/>
  <c r="G185" i="2"/>
  <c r="D185" i="2"/>
  <c r="O184" i="2"/>
  <c r="M184" i="2"/>
  <c r="K184" i="2"/>
  <c r="I184" i="2"/>
  <c r="G184" i="2"/>
  <c r="D184" i="2"/>
  <c r="O183" i="2"/>
  <c r="M183" i="2"/>
  <c r="K183" i="2"/>
  <c r="I183" i="2"/>
  <c r="G183" i="2"/>
  <c r="D183" i="2"/>
  <c r="O182" i="2"/>
  <c r="M182" i="2"/>
  <c r="K182" i="2"/>
  <c r="I182" i="2"/>
  <c r="G182" i="2"/>
  <c r="D182" i="2"/>
  <c r="O181" i="2"/>
  <c r="M181" i="2"/>
  <c r="K181" i="2"/>
  <c r="I181" i="2"/>
  <c r="G181" i="2"/>
  <c r="D181" i="2"/>
  <c r="O180" i="2"/>
  <c r="M180" i="2"/>
  <c r="K180" i="2"/>
  <c r="I180" i="2"/>
  <c r="G180" i="2"/>
  <c r="D180" i="2"/>
  <c r="O179" i="2"/>
  <c r="M179" i="2"/>
  <c r="K179" i="2"/>
  <c r="I179" i="2"/>
  <c r="G179" i="2"/>
  <c r="D179" i="2"/>
  <c r="O178" i="2"/>
  <c r="M178" i="2"/>
  <c r="K178" i="2"/>
  <c r="I178" i="2"/>
  <c r="G178" i="2"/>
  <c r="D178" i="2"/>
  <c r="O177" i="2"/>
  <c r="M177" i="2"/>
  <c r="K177" i="2"/>
  <c r="I177" i="2"/>
  <c r="G177" i="2"/>
  <c r="D177" i="2"/>
  <c r="O176" i="2"/>
  <c r="M176" i="2"/>
  <c r="K176" i="2"/>
  <c r="I176" i="2"/>
  <c r="G176" i="2"/>
  <c r="D176" i="2"/>
  <c r="O175" i="2"/>
  <c r="M175" i="2"/>
  <c r="K175" i="2"/>
  <c r="I175" i="2"/>
  <c r="G175" i="2"/>
  <c r="D175" i="2"/>
  <c r="O174" i="2"/>
  <c r="M174" i="2"/>
  <c r="K174" i="2"/>
  <c r="I174" i="2"/>
  <c r="G174" i="2"/>
  <c r="D174" i="2"/>
  <c r="O173" i="2"/>
  <c r="M173" i="2"/>
  <c r="K173" i="2"/>
  <c r="I173" i="2"/>
  <c r="G173" i="2"/>
  <c r="D173" i="2"/>
  <c r="O172" i="2"/>
  <c r="M172" i="2"/>
  <c r="K172" i="2"/>
  <c r="I172" i="2"/>
  <c r="G172" i="2"/>
  <c r="D172" i="2"/>
  <c r="O171" i="2"/>
  <c r="M171" i="2"/>
  <c r="K171" i="2"/>
  <c r="I171" i="2"/>
  <c r="G171" i="2"/>
  <c r="D171" i="2"/>
  <c r="O170" i="2"/>
  <c r="M170" i="2"/>
  <c r="K170" i="2"/>
  <c r="I170" i="2"/>
  <c r="G170" i="2"/>
  <c r="D170" i="2"/>
  <c r="O169" i="2"/>
  <c r="M169" i="2"/>
  <c r="K169" i="2"/>
  <c r="I169" i="2"/>
  <c r="G169" i="2"/>
  <c r="D169" i="2"/>
  <c r="O168" i="2"/>
  <c r="M168" i="2"/>
  <c r="K168" i="2"/>
  <c r="I168" i="2"/>
  <c r="G168" i="2"/>
  <c r="D168" i="2"/>
  <c r="O167" i="2"/>
  <c r="M167" i="2"/>
  <c r="K167" i="2"/>
  <c r="I167" i="2"/>
  <c r="G167" i="2"/>
  <c r="D167" i="2"/>
  <c r="O166" i="2"/>
  <c r="M166" i="2"/>
  <c r="K166" i="2"/>
  <c r="I166" i="2"/>
  <c r="G166" i="2"/>
  <c r="D166" i="2"/>
  <c r="O165" i="2"/>
  <c r="M165" i="2"/>
  <c r="K165" i="2"/>
  <c r="G165" i="2"/>
  <c r="D165" i="2"/>
  <c r="O164" i="2"/>
  <c r="M164" i="2"/>
  <c r="K164" i="2"/>
  <c r="I164" i="2"/>
  <c r="G164" i="2"/>
  <c r="D164" i="2"/>
  <c r="O163" i="2"/>
  <c r="M163" i="2"/>
  <c r="K163" i="2"/>
  <c r="I163" i="2"/>
  <c r="G163" i="2"/>
  <c r="O162" i="2"/>
  <c r="M162" i="2"/>
  <c r="K162" i="2"/>
  <c r="I162" i="2"/>
  <c r="G162" i="2"/>
  <c r="D162" i="2"/>
  <c r="O157" i="2"/>
  <c r="M157" i="2"/>
  <c r="K157" i="2"/>
  <c r="I157" i="2"/>
  <c r="G157" i="2"/>
  <c r="D157" i="2"/>
  <c r="O156" i="2"/>
  <c r="M156" i="2"/>
  <c r="K156" i="2"/>
  <c r="I156" i="2"/>
  <c r="G156" i="2"/>
  <c r="D156" i="2"/>
  <c r="N155" i="2"/>
  <c r="L155" i="2"/>
  <c r="J155" i="2"/>
  <c r="H155" i="2"/>
  <c r="F155" i="2"/>
  <c r="F155" i="3" s="1"/>
  <c r="O154" i="2"/>
  <c r="M154" i="2"/>
  <c r="K154" i="2"/>
  <c r="I154" i="2"/>
  <c r="G154" i="2"/>
  <c r="D154" i="2"/>
  <c r="O152" i="2"/>
  <c r="M152" i="2"/>
  <c r="K152" i="2"/>
  <c r="I152" i="2"/>
  <c r="G152" i="2"/>
  <c r="D152" i="2"/>
  <c r="O150" i="2"/>
  <c r="M150" i="2"/>
  <c r="K150" i="2"/>
  <c r="I150" i="2"/>
  <c r="G150" i="2"/>
  <c r="D150" i="2"/>
  <c r="O149" i="2"/>
  <c r="M149" i="2"/>
  <c r="I149" i="2"/>
  <c r="G149" i="2"/>
  <c r="D149" i="2"/>
  <c r="D145" i="2"/>
  <c r="O141" i="2"/>
  <c r="M141" i="2"/>
  <c r="K141" i="2"/>
  <c r="I141" i="2"/>
  <c r="G141" i="2"/>
  <c r="N140" i="2"/>
  <c r="L140" i="2"/>
  <c r="J140" i="2"/>
  <c r="H140" i="2"/>
  <c r="C140" i="2"/>
  <c r="O138" i="2"/>
  <c r="M138" i="2"/>
  <c r="K138" i="2"/>
  <c r="I138" i="2"/>
  <c r="G138" i="2"/>
  <c r="D138" i="2"/>
  <c r="O137" i="2"/>
  <c r="M137" i="2"/>
  <c r="K137" i="2"/>
  <c r="I137" i="2"/>
  <c r="G137" i="2"/>
  <c r="D137" i="2"/>
  <c r="O136" i="2"/>
  <c r="M136" i="2"/>
  <c r="K136" i="2"/>
  <c r="I136" i="2"/>
  <c r="G136" i="2"/>
  <c r="F135" i="3"/>
  <c r="O134" i="2"/>
  <c r="M134" i="2"/>
  <c r="K134" i="2"/>
  <c r="I134" i="2"/>
  <c r="G134" i="2"/>
  <c r="D134" i="2"/>
  <c r="O133" i="2"/>
  <c r="M133" i="2"/>
  <c r="K133" i="2"/>
  <c r="I133" i="2"/>
  <c r="G133" i="2"/>
  <c r="D133" i="2"/>
  <c r="O132" i="2"/>
  <c r="M132" i="2"/>
  <c r="K132" i="2"/>
  <c r="I132" i="2"/>
  <c r="G132" i="2"/>
  <c r="D132" i="2"/>
  <c r="N131" i="2"/>
  <c r="L131" i="2"/>
  <c r="J131" i="2"/>
  <c r="H131" i="2"/>
  <c r="F131" i="2"/>
  <c r="C131" i="2"/>
  <c r="O130" i="2"/>
  <c r="M130" i="2"/>
  <c r="K130" i="2"/>
  <c r="I130" i="2"/>
  <c r="G130" i="2"/>
  <c r="D130" i="2"/>
  <c r="O128" i="2"/>
  <c r="M128" i="2"/>
  <c r="K128" i="2"/>
  <c r="I128" i="2"/>
  <c r="G128" i="2"/>
  <c r="D128" i="2"/>
  <c r="N127" i="2"/>
  <c r="L127" i="2"/>
  <c r="J127" i="2"/>
  <c r="H127" i="2"/>
  <c r="F127" i="2"/>
  <c r="C127" i="2"/>
  <c r="O124" i="2"/>
  <c r="M124" i="2"/>
  <c r="K124" i="2"/>
  <c r="I124" i="2"/>
  <c r="G124" i="2"/>
  <c r="D124" i="2"/>
  <c r="D118" i="2"/>
  <c r="O115" i="2"/>
  <c r="M115" i="2"/>
  <c r="K115" i="2"/>
  <c r="I115" i="2"/>
  <c r="G115" i="2"/>
  <c r="D115" i="2"/>
  <c r="O114" i="2"/>
  <c r="M114" i="2"/>
  <c r="K114" i="2"/>
  <c r="I114" i="2"/>
  <c r="G114" i="2"/>
  <c r="D114" i="2"/>
  <c r="N113" i="2"/>
  <c r="L113" i="2"/>
  <c r="J113" i="2"/>
  <c r="H113" i="2"/>
  <c r="F113" i="2"/>
  <c r="C113" i="2"/>
  <c r="O112" i="2"/>
  <c r="M112" i="2"/>
  <c r="K112" i="2"/>
  <c r="I112" i="2"/>
  <c r="G112" i="2"/>
  <c r="D112" i="2"/>
  <c r="O111" i="2"/>
  <c r="M111" i="2"/>
  <c r="K111" i="2"/>
  <c r="I111" i="2"/>
  <c r="G111" i="2"/>
  <c r="D111" i="2"/>
  <c r="O107" i="2"/>
  <c r="M107" i="2"/>
  <c r="K107" i="2"/>
  <c r="I107" i="2"/>
  <c r="G107" i="2"/>
  <c r="D107" i="2"/>
  <c r="O106" i="2"/>
  <c r="M106" i="2"/>
  <c r="K106" i="2"/>
  <c r="I106" i="2"/>
  <c r="G106" i="2"/>
  <c r="D106" i="2"/>
  <c r="N105" i="2"/>
  <c r="L105" i="2"/>
  <c r="J105" i="2"/>
  <c r="H105" i="2"/>
  <c r="F105" i="2"/>
  <c r="C105" i="2"/>
  <c r="O104" i="2"/>
  <c r="M104" i="2"/>
  <c r="K104" i="2"/>
  <c r="I104" i="2"/>
  <c r="G104" i="2"/>
  <c r="D104" i="2"/>
  <c r="O103" i="2"/>
  <c r="M103" i="2"/>
  <c r="K103" i="2"/>
  <c r="I103" i="2"/>
  <c r="G103" i="2"/>
  <c r="D103" i="2"/>
  <c r="N102" i="2"/>
  <c r="L102" i="2"/>
  <c r="J102" i="2"/>
  <c r="H102" i="2"/>
  <c r="F102" i="2"/>
  <c r="C102" i="2"/>
  <c r="O101" i="2"/>
  <c r="M101" i="2"/>
  <c r="K101" i="2"/>
  <c r="I101" i="2"/>
  <c r="G101" i="2"/>
  <c r="D101" i="2"/>
  <c r="O100" i="2"/>
  <c r="M100" i="2"/>
  <c r="K100" i="2"/>
  <c r="I100" i="2"/>
  <c r="G100" i="2"/>
  <c r="D100" i="2"/>
  <c r="N99" i="2"/>
  <c r="L99" i="2"/>
  <c r="J99" i="2"/>
  <c r="H99" i="2"/>
  <c r="F99" i="2"/>
  <c r="C99" i="2"/>
  <c r="O98" i="2"/>
  <c r="M98" i="2"/>
  <c r="K98" i="2"/>
  <c r="I98" i="2"/>
  <c r="G98" i="2"/>
  <c r="D98" i="2"/>
  <c r="O97" i="2"/>
  <c r="M97" i="2"/>
  <c r="K97" i="2"/>
  <c r="I97" i="2"/>
  <c r="G97" i="2"/>
  <c r="D97" i="2"/>
  <c r="N96" i="2"/>
  <c r="L96" i="2"/>
  <c r="J96" i="2"/>
  <c r="H96" i="2"/>
  <c r="F96" i="2"/>
  <c r="C96" i="2"/>
  <c r="O95" i="2"/>
  <c r="M95" i="2"/>
  <c r="K95" i="2"/>
  <c r="I95" i="2"/>
  <c r="G95" i="2"/>
  <c r="D95" i="2"/>
  <c r="O94" i="2"/>
  <c r="M94" i="2"/>
  <c r="K94" i="2"/>
  <c r="I94" i="2"/>
  <c r="G94" i="2"/>
  <c r="D94" i="2"/>
  <c r="N93" i="2"/>
  <c r="L93" i="2"/>
  <c r="J93" i="2"/>
  <c r="H93" i="2"/>
  <c r="F93" i="2"/>
  <c r="C93" i="2"/>
  <c r="O92" i="2"/>
  <c r="M92" i="2"/>
  <c r="K92" i="2"/>
  <c r="I92" i="2"/>
  <c r="G92" i="2"/>
  <c r="D92" i="2"/>
  <c r="O91" i="2"/>
  <c r="M91" i="2"/>
  <c r="K91" i="2"/>
  <c r="I91" i="2"/>
  <c r="G91" i="2"/>
  <c r="D91" i="2"/>
  <c r="N90" i="2"/>
  <c r="L90" i="2"/>
  <c r="J90" i="2"/>
  <c r="H90" i="2"/>
  <c r="F90" i="2"/>
  <c r="C90" i="2"/>
  <c r="O89" i="2"/>
  <c r="M89" i="2"/>
  <c r="K89" i="2"/>
  <c r="I89" i="2"/>
  <c r="G89" i="2"/>
  <c r="D89" i="2"/>
  <c r="O88" i="2"/>
  <c r="M88" i="2"/>
  <c r="K88" i="2"/>
  <c r="I88" i="2"/>
  <c r="G88" i="2"/>
  <c r="D88" i="2"/>
  <c r="N87" i="2"/>
  <c r="L87" i="2"/>
  <c r="J87" i="2"/>
  <c r="H87" i="2"/>
  <c r="F87" i="2"/>
  <c r="C87" i="2"/>
  <c r="O86" i="2"/>
  <c r="M86" i="2"/>
  <c r="K86" i="2"/>
  <c r="I86" i="2"/>
  <c r="G86" i="2"/>
  <c r="D86" i="2"/>
  <c r="O85" i="2"/>
  <c r="M85" i="2"/>
  <c r="K85" i="2"/>
  <c r="I85" i="2"/>
  <c r="G85" i="2"/>
  <c r="D85" i="2"/>
  <c r="N84" i="2"/>
  <c r="L84" i="2"/>
  <c r="J84" i="2"/>
  <c r="H84" i="2"/>
  <c r="F84" i="2"/>
  <c r="C84" i="2"/>
  <c r="O83" i="2"/>
  <c r="M83" i="2"/>
  <c r="K83" i="2"/>
  <c r="I83" i="2"/>
  <c r="G83" i="2"/>
  <c r="D83" i="2"/>
  <c r="O82" i="2"/>
  <c r="M82" i="2"/>
  <c r="K82" i="2"/>
  <c r="G82" i="2"/>
  <c r="D82" i="2"/>
  <c r="N81" i="2"/>
  <c r="L81" i="2"/>
  <c r="J81" i="2"/>
  <c r="H81" i="2"/>
  <c r="F81" i="2"/>
  <c r="C81" i="2"/>
  <c r="O80" i="2"/>
  <c r="M80" i="2"/>
  <c r="K80" i="2"/>
  <c r="I80" i="2"/>
  <c r="G80" i="2"/>
  <c r="D80" i="2"/>
  <c r="O79" i="2"/>
  <c r="M79" i="2"/>
  <c r="K79" i="2"/>
  <c r="I79" i="2"/>
  <c r="G79" i="2"/>
  <c r="D79" i="2"/>
  <c r="N78" i="2"/>
  <c r="L78" i="2"/>
  <c r="J78" i="2"/>
  <c r="H78" i="2"/>
  <c r="F78" i="2"/>
  <c r="C78" i="2"/>
  <c r="O77" i="2"/>
  <c r="M77" i="2"/>
  <c r="K77" i="2"/>
  <c r="I77" i="2"/>
  <c r="G77" i="2"/>
  <c r="D77" i="2"/>
  <c r="O76" i="2"/>
  <c r="M76" i="2"/>
  <c r="K76" i="2"/>
  <c r="I76" i="2"/>
  <c r="G76" i="2"/>
  <c r="D76" i="2"/>
  <c r="N75" i="2"/>
  <c r="L75" i="2"/>
  <c r="J75" i="2"/>
  <c r="H75" i="2"/>
  <c r="F75" i="2"/>
  <c r="C75" i="2"/>
  <c r="O74" i="2"/>
  <c r="M74" i="2"/>
  <c r="K74" i="2"/>
  <c r="I74" i="2"/>
  <c r="G74" i="2"/>
  <c r="D74" i="2"/>
  <c r="O73" i="2"/>
  <c r="M73" i="2"/>
  <c r="K73" i="2"/>
  <c r="I73" i="2"/>
  <c r="G73" i="2"/>
  <c r="D73" i="2"/>
  <c r="N72" i="2"/>
  <c r="L72" i="2"/>
  <c r="J72" i="2"/>
  <c r="H72" i="2"/>
  <c r="F72" i="2"/>
  <c r="C72" i="2"/>
  <c r="O71" i="2"/>
  <c r="M71" i="2"/>
  <c r="K71" i="2"/>
  <c r="I71" i="2"/>
  <c r="G71" i="2"/>
  <c r="D71" i="2"/>
  <c r="O70" i="2"/>
  <c r="M70" i="2"/>
  <c r="K70" i="2"/>
  <c r="I70" i="2"/>
  <c r="G70" i="2"/>
  <c r="D70" i="2"/>
  <c r="N69" i="2"/>
  <c r="L69" i="2"/>
  <c r="J69" i="2"/>
  <c r="H69" i="2"/>
  <c r="F69" i="2"/>
  <c r="C69" i="2"/>
  <c r="O68" i="2"/>
  <c r="M68" i="2"/>
  <c r="K68" i="2"/>
  <c r="I68" i="2"/>
  <c r="G68" i="2"/>
  <c r="D68" i="2"/>
  <c r="O67" i="2"/>
  <c r="M67" i="2"/>
  <c r="K67" i="2"/>
  <c r="I67" i="2"/>
  <c r="G67" i="2"/>
  <c r="D67" i="2"/>
  <c r="N66" i="2"/>
  <c r="L66" i="2"/>
  <c r="J66" i="2"/>
  <c r="H66" i="2"/>
  <c r="F66" i="2"/>
  <c r="C66" i="2"/>
  <c r="O65" i="2"/>
  <c r="M65" i="2"/>
  <c r="K65" i="2"/>
  <c r="I65" i="2"/>
  <c r="G65" i="2"/>
  <c r="D65" i="2"/>
  <c r="O64" i="2"/>
  <c r="M64" i="2"/>
  <c r="K64" i="2"/>
  <c r="I64" i="2"/>
  <c r="G64" i="2"/>
  <c r="D64" i="2"/>
  <c r="N63" i="2"/>
  <c r="L63" i="2"/>
  <c r="J63" i="2"/>
  <c r="H63" i="2"/>
  <c r="F63" i="2"/>
  <c r="C63" i="2"/>
  <c r="O62" i="2"/>
  <c r="M62" i="2"/>
  <c r="K62" i="2"/>
  <c r="I62" i="2"/>
  <c r="G62" i="2"/>
  <c r="D62" i="2"/>
  <c r="O61" i="2"/>
  <c r="M61" i="2"/>
  <c r="K61" i="2"/>
  <c r="I61" i="2"/>
  <c r="G61" i="2"/>
  <c r="D61" i="2"/>
  <c r="N60" i="2"/>
  <c r="L60" i="2"/>
  <c r="J60" i="2"/>
  <c r="H60" i="2"/>
  <c r="F60" i="2"/>
  <c r="C60" i="2"/>
  <c r="O59" i="2"/>
  <c r="M59" i="2"/>
  <c r="K59" i="2"/>
  <c r="I59" i="2"/>
  <c r="G59" i="2"/>
  <c r="D59" i="2"/>
  <c r="O58" i="2"/>
  <c r="M58" i="2"/>
  <c r="K58" i="2"/>
  <c r="I58" i="2"/>
  <c r="G58" i="2"/>
  <c r="D58" i="2"/>
  <c r="N57" i="2"/>
  <c r="L57" i="2"/>
  <c r="J57" i="2"/>
  <c r="H57" i="2"/>
  <c r="F57" i="2"/>
  <c r="C57" i="2"/>
  <c r="O56" i="2"/>
  <c r="M56" i="2"/>
  <c r="K56" i="2"/>
  <c r="I56" i="2"/>
  <c r="G56" i="2"/>
  <c r="D56" i="2"/>
  <c r="O55" i="2"/>
  <c r="M55" i="2"/>
  <c r="K55" i="2"/>
  <c r="I55" i="2"/>
  <c r="G55" i="2"/>
  <c r="D55" i="2"/>
  <c r="N54" i="2"/>
  <c r="L54" i="2"/>
  <c r="J54" i="2"/>
  <c r="H54" i="2"/>
  <c r="F54" i="2"/>
  <c r="C54" i="2"/>
  <c r="O53" i="2"/>
  <c r="M53" i="2"/>
  <c r="K53" i="2"/>
  <c r="I53" i="2"/>
  <c r="G53" i="2"/>
  <c r="D53" i="2"/>
  <c r="O52" i="2"/>
  <c r="M52" i="2"/>
  <c r="K52" i="2"/>
  <c r="I52" i="2"/>
  <c r="G52" i="2"/>
  <c r="D52" i="2"/>
  <c r="N51" i="2"/>
  <c r="L51" i="2"/>
  <c r="J51" i="2"/>
  <c r="H51" i="2"/>
  <c r="F51" i="2"/>
  <c r="C51" i="2"/>
  <c r="O50" i="2"/>
  <c r="M50" i="2"/>
  <c r="K50" i="2"/>
  <c r="I50" i="2"/>
  <c r="G50" i="2"/>
  <c r="D50" i="2"/>
  <c r="O49" i="2"/>
  <c r="M49" i="2"/>
  <c r="K49" i="2"/>
  <c r="I49" i="2"/>
  <c r="G49" i="2"/>
  <c r="D49" i="2"/>
  <c r="N48" i="2"/>
  <c r="L48" i="2"/>
  <c r="J48" i="2"/>
  <c r="H48" i="2"/>
  <c r="F48" i="2"/>
  <c r="C48" i="2"/>
  <c r="O47" i="2"/>
  <c r="M47" i="2"/>
  <c r="K47" i="2"/>
  <c r="I47" i="2"/>
  <c r="G47" i="2"/>
  <c r="D47" i="2"/>
  <c r="O46" i="2"/>
  <c r="M46" i="2"/>
  <c r="K46" i="2"/>
  <c r="I46" i="2"/>
  <c r="G46" i="2"/>
  <c r="D46" i="2"/>
  <c r="O45" i="2"/>
  <c r="M45" i="2"/>
  <c r="K45" i="2"/>
  <c r="G45" i="2"/>
  <c r="C45" i="2"/>
  <c r="I45" i="2" s="1"/>
  <c r="O44" i="2"/>
  <c r="M44" i="2"/>
  <c r="K44" i="2"/>
  <c r="I44" i="2"/>
  <c r="G44" i="2"/>
  <c r="D44" i="2"/>
  <c r="O43" i="2"/>
  <c r="M43" i="2"/>
  <c r="K43" i="2"/>
  <c r="I43" i="2"/>
  <c r="G43" i="2"/>
  <c r="D43" i="2"/>
  <c r="N42" i="2"/>
  <c r="L42" i="2"/>
  <c r="J42" i="2"/>
  <c r="H42" i="2"/>
  <c r="G42" i="2"/>
  <c r="C42" i="2"/>
  <c r="O41" i="2"/>
  <c r="M41" i="2"/>
  <c r="K41" i="2"/>
  <c r="I41" i="2"/>
  <c r="G41" i="2"/>
  <c r="D41" i="2"/>
  <c r="O40" i="2"/>
  <c r="M40" i="2"/>
  <c r="K40" i="2"/>
  <c r="I40" i="2"/>
  <c r="G40" i="2"/>
  <c r="D40" i="2"/>
  <c r="N39" i="2"/>
  <c r="L39" i="2"/>
  <c r="J39" i="2"/>
  <c r="H39" i="2"/>
  <c r="C39" i="2"/>
  <c r="O38" i="2"/>
  <c r="M38" i="2"/>
  <c r="K38" i="2"/>
  <c r="I38" i="2"/>
  <c r="G38" i="2"/>
  <c r="D38" i="2"/>
  <c r="O37" i="2"/>
  <c r="M37" i="2"/>
  <c r="K37" i="2"/>
  <c r="I37" i="2"/>
  <c r="G37" i="2"/>
  <c r="D37" i="2"/>
  <c r="N36" i="2"/>
  <c r="L36" i="2"/>
  <c r="J36" i="2"/>
  <c r="H36" i="2"/>
  <c r="O33" i="2"/>
  <c r="M33" i="2"/>
  <c r="K33" i="2"/>
  <c r="I33" i="2"/>
  <c r="G33" i="2"/>
  <c r="D33" i="2"/>
  <c r="O32" i="2"/>
  <c r="M32" i="2"/>
  <c r="K32" i="2"/>
  <c r="I32" i="2"/>
  <c r="G32" i="2"/>
  <c r="D32" i="2"/>
  <c r="N31" i="2"/>
  <c r="L31" i="2"/>
  <c r="J31" i="2"/>
  <c r="H31" i="2"/>
  <c r="F31" i="2"/>
  <c r="C31" i="2"/>
  <c r="O18" i="2"/>
  <c r="M18" i="2"/>
  <c r="K18" i="2"/>
  <c r="I18" i="2"/>
  <c r="G18" i="2"/>
  <c r="D18" i="2"/>
  <c r="O17" i="2"/>
  <c r="I17" i="2"/>
  <c r="G17" i="2"/>
  <c r="D17" i="2"/>
  <c r="N16" i="2"/>
  <c r="L16" i="2"/>
  <c r="J16" i="2"/>
  <c r="H16" i="2"/>
  <c r="F16" i="2"/>
  <c r="C16" i="2"/>
  <c r="N12" i="2"/>
  <c r="L12" i="2"/>
  <c r="J12" i="2"/>
  <c r="H12" i="2"/>
  <c r="F12" i="2"/>
  <c r="C12" i="2"/>
  <c r="N8" i="2"/>
  <c r="L8" i="2"/>
  <c r="J8" i="2"/>
  <c r="H8" i="2"/>
  <c r="F8" i="2"/>
  <c r="C8" i="2"/>
  <c r="N8" i="1"/>
  <c r="L8" i="1"/>
  <c r="L8" i="3" s="1"/>
  <c r="J8" i="1"/>
  <c r="H8" i="1"/>
  <c r="F8" i="1"/>
  <c r="C8" i="1"/>
  <c r="N155" i="1"/>
  <c r="L155" i="1"/>
  <c r="J155" i="1"/>
  <c r="H155" i="1"/>
  <c r="H155" i="3" s="1"/>
  <c r="C155" i="1"/>
  <c r="N151" i="1"/>
  <c r="L151" i="1"/>
  <c r="J151" i="1"/>
  <c r="K151" i="1" s="1"/>
  <c r="H151" i="1"/>
  <c r="F151" i="1"/>
  <c r="F151" i="3" s="1"/>
  <c r="C151" i="1"/>
  <c r="D151" i="1" s="1"/>
  <c r="B151" i="3"/>
  <c r="L148" i="3"/>
  <c r="N140" i="1"/>
  <c r="L140" i="1"/>
  <c r="J140" i="1"/>
  <c r="H140" i="1"/>
  <c r="H140" i="3" s="1"/>
  <c r="F140" i="1"/>
  <c r="F140" i="3" s="1"/>
  <c r="C140" i="1"/>
  <c r="B140" i="3"/>
  <c r="N131" i="1"/>
  <c r="L131" i="1"/>
  <c r="J131" i="1"/>
  <c r="H131" i="1"/>
  <c r="H131" i="3" s="1"/>
  <c r="F131" i="1"/>
  <c r="C131" i="1"/>
  <c r="B131" i="3"/>
  <c r="N127" i="1"/>
  <c r="L127" i="1"/>
  <c r="J127" i="1"/>
  <c r="J127" i="3" s="1"/>
  <c r="H127" i="1"/>
  <c r="F127" i="1"/>
  <c r="F127" i="3" s="1"/>
  <c r="C127" i="1"/>
  <c r="B127" i="3"/>
  <c r="F117" i="3"/>
  <c r="N113" i="1"/>
  <c r="L113" i="1"/>
  <c r="L113" i="3" s="1"/>
  <c r="J113" i="1"/>
  <c r="H113" i="1"/>
  <c r="F113" i="1"/>
  <c r="F113" i="3" s="1"/>
  <c r="C113" i="1"/>
  <c r="N108" i="1"/>
  <c r="N108" i="3" s="1"/>
  <c r="L108" i="1"/>
  <c r="J108" i="1"/>
  <c r="J108" i="3" s="1"/>
  <c r="H108" i="1"/>
  <c r="F108" i="1"/>
  <c r="F108" i="3" s="1"/>
  <c r="C108" i="1"/>
  <c r="C108" i="3" s="1"/>
  <c r="B108" i="3"/>
  <c r="N105" i="1"/>
  <c r="L105" i="1"/>
  <c r="J105" i="1"/>
  <c r="H105" i="1"/>
  <c r="F105" i="1"/>
  <c r="C105" i="1"/>
  <c r="C105" i="3" s="1"/>
  <c r="B105" i="3"/>
  <c r="N102" i="1"/>
  <c r="N102" i="3" s="1"/>
  <c r="L102" i="1"/>
  <c r="J102" i="1"/>
  <c r="J102" i="3" s="1"/>
  <c r="H102" i="1"/>
  <c r="H102" i="3" s="1"/>
  <c r="F102" i="1"/>
  <c r="C102" i="1"/>
  <c r="C102" i="3" s="1"/>
  <c r="B102" i="3"/>
  <c r="N99" i="1"/>
  <c r="L99" i="1"/>
  <c r="J99" i="1"/>
  <c r="H99" i="1"/>
  <c r="H99" i="3" s="1"/>
  <c r="F99" i="1"/>
  <c r="C99" i="1"/>
  <c r="C99" i="3" s="1"/>
  <c r="B99" i="3"/>
  <c r="N96" i="1"/>
  <c r="N96" i="3" s="1"/>
  <c r="L96" i="1"/>
  <c r="J96" i="1"/>
  <c r="J96" i="3" s="1"/>
  <c r="H96" i="1"/>
  <c r="H96" i="3" s="1"/>
  <c r="F96" i="1"/>
  <c r="C96" i="1"/>
  <c r="C96" i="3" s="1"/>
  <c r="B96" i="3"/>
  <c r="N93" i="1"/>
  <c r="L93" i="1"/>
  <c r="J93" i="1"/>
  <c r="H93" i="1"/>
  <c r="H93" i="3" s="1"/>
  <c r="F93" i="1"/>
  <c r="C93" i="1"/>
  <c r="C93" i="3" s="1"/>
  <c r="B93" i="3"/>
  <c r="N90" i="1"/>
  <c r="N90" i="3" s="1"/>
  <c r="L90" i="1"/>
  <c r="J90" i="1"/>
  <c r="J90" i="3" s="1"/>
  <c r="H90" i="1"/>
  <c r="H90" i="3" s="1"/>
  <c r="F90" i="1"/>
  <c r="C90" i="1"/>
  <c r="C90" i="3" s="1"/>
  <c r="N87" i="1"/>
  <c r="L87" i="1"/>
  <c r="L87" i="3" s="1"/>
  <c r="J87" i="1"/>
  <c r="J87" i="3" s="1"/>
  <c r="H87" i="1"/>
  <c r="F87" i="1"/>
  <c r="C87" i="1"/>
  <c r="C87" i="3" s="1"/>
  <c r="N84" i="1"/>
  <c r="L84" i="1"/>
  <c r="J84" i="1"/>
  <c r="J84" i="3" s="1"/>
  <c r="H84" i="1"/>
  <c r="F84" i="1"/>
  <c r="C84" i="1"/>
  <c r="C84" i="3" s="1"/>
  <c r="B84" i="3"/>
  <c r="N81" i="1"/>
  <c r="N81" i="3" s="1"/>
  <c r="L81" i="1"/>
  <c r="J81" i="1"/>
  <c r="J81" i="3" s="1"/>
  <c r="H81" i="1"/>
  <c r="F81" i="1"/>
  <c r="C81" i="1"/>
  <c r="C81" i="3" s="1"/>
  <c r="N78" i="1"/>
  <c r="N78" i="3" s="1"/>
  <c r="L78" i="1"/>
  <c r="J78" i="1"/>
  <c r="J78" i="3" s="1"/>
  <c r="H78" i="1"/>
  <c r="H78" i="3" s="1"/>
  <c r="F78" i="1"/>
  <c r="C78" i="1"/>
  <c r="C78" i="3" s="1"/>
  <c r="B78" i="3"/>
  <c r="N75" i="1"/>
  <c r="N75" i="3" s="1"/>
  <c r="L75" i="1"/>
  <c r="J75" i="1"/>
  <c r="J75" i="3" s="1"/>
  <c r="H75" i="1"/>
  <c r="F75" i="1"/>
  <c r="C75" i="1"/>
  <c r="B75" i="3"/>
  <c r="N72" i="1"/>
  <c r="N72" i="3" s="1"/>
  <c r="L72" i="1"/>
  <c r="J72" i="1"/>
  <c r="J72" i="3" s="1"/>
  <c r="H72" i="1"/>
  <c r="H72" i="3" s="1"/>
  <c r="F72" i="1"/>
  <c r="C72" i="1"/>
  <c r="C72" i="3" s="1"/>
  <c r="B72" i="3"/>
  <c r="N69" i="1"/>
  <c r="N69" i="3" s="1"/>
  <c r="L69" i="1"/>
  <c r="J69" i="1"/>
  <c r="J69" i="3" s="1"/>
  <c r="H69" i="1"/>
  <c r="F69" i="1"/>
  <c r="C69" i="1"/>
  <c r="B69" i="3"/>
  <c r="N66" i="1"/>
  <c r="N66" i="3" s="1"/>
  <c r="L66" i="1"/>
  <c r="J66" i="1"/>
  <c r="J66" i="3" s="1"/>
  <c r="H66" i="1"/>
  <c r="H66" i="3" s="1"/>
  <c r="F66" i="1"/>
  <c r="C66" i="1"/>
  <c r="C66" i="3" s="1"/>
  <c r="B66" i="3"/>
  <c r="N63" i="1"/>
  <c r="L63" i="1"/>
  <c r="J63" i="1"/>
  <c r="J63" i="3" s="1"/>
  <c r="H63" i="1"/>
  <c r="F63" i="1"/>
  <c r="C63" i="1"/>
  <c r="B63" i="3"/>
  <c r="N60" i="1"/>
  <c r="L60" i="1"/>
  <c r="J60" i="1"/>
  <c r="J60" i="3" s="1"/>
  <c r="H60" i="1"/>
  <c r="H60" i="3" s="1"/>
  <c r="F60" i="1"/>
  <c r="C60" i="1"/>
  <c r="C60" i="3" s="1"/>
  <c r="J57" i="3"/>
  <c r="H57" i="1"/>
  <c r="F57" i="1"/>
  <c r="F57" i="3" s="1"/>
  <c r="C57" i="1"/>
  <c r="C57" i="3" s="1"/>
  <c r="N54" i="1"/>
  <c r="L54" i="1"/>
  <c r="L54" i="3" s="1"/>
  <c r="J54" i="1"/>
  <c r="J54" i="3" s="1"/>
  <c r="H54" i="1"/>
  <c r="F54" i="1"/>
  <c r="C54" i="1"/>
  <c r="C54" i="3" s="1"/>
  <c r="N51" i="1"/>
  <c r="L51" i="1"/>
  <c r="L51" i="3" s="1"/>
  <c r="J51" i="1"/>
  <c r="J51" i="3" s="1"/>
  <c r="H51" i="1"/>
  <c r="F51" i="1"/>
  <c r="C51" i="1"/>
  <c r="C51" i="3" s="1"/>
  <c r="N48" i="1"/>
  <c r="L48" i="1"/>
  <c r="L48" i="3" s="1"/>
  <c r="J48" i="1"/>
  <c r="J48" i="3" s="1"/>
  <c r="H48" i="1"/>
  <c r="F48" i="1"/>
  <c r="C48" i="1"/>
  <c r="C48" i="3" s="1"/>
  <c r="C45" i="1"/>
  <c r="C45" i="3" s="1"/>
  <c r="B45" i="3"/>
  <c r="N42" i="1"/>
  <c r="L42" i="1"/>
  <c r="L42" i="3" s="1"/>
  <c r="J42" i="1"/>
  <c r="H42" i="1"/>
  <c r="H42" i="3" s="1"/>
  <c r="C42" i="1"/>
  <c r="C42" i="3" s="1"/>
  <c r="B42" i="3"/>
  <c r="N39" i="1"/>
  <c r="L39" i="1"/>
  <c r="J39" i="1"/>
  <c r="H39" i="1"/>
  <c r="H39" i="3" s="1"/>
  <c r="F39" i="1"/>
  <c r="F39" i="3" s="1"/>
  <c r="C39" i="1"/>
  <c r="C39" i="3" s="1"/>
  <c r="B39" i="3"/>
  <c r="N36" i="1"/>
  <c r="L36" i="1"/>
  <c r="J36" i="1"/>
  <c r="J36" i="3" s="1"/>
  <c r="H36" i="1"/>
  <c r="F36" i="1"/>
  <c r="F36" i="3" s="1"/>
  <c r="C36" i="1"/>
  <c r="B36" i="3"/>
  <c r="O157" i="1"/>
  <c r="M157" i="1"/>
  <c r="K157" i="1"/>
  <c r="I157" i="1"/>
  <c r="G157" i="1"/>
  <c r="O156" i="1"/>
  <c r="M156" i="1"/>
  <c r="K156" i="1"/>
  <c r="I156" i="1"/>
  <c r="G156" i="1"/>
  <c r="O154" i="1"/>
  <c r="M154" i="1"/>
  <c r="K154" i="1"/>
  <c r="I154" i="1"/>
  <c r="G154" i="1"/>
  <c r="O152" i="1"/>
  <c r="M152" i="1"/>
  <c r="I152" i="1"/>
  <c r="G152" i="1"/>
  <c r="O149" i="1"/>
  <c r="M149" i="1"/>
  <c r="K149" i="1"/>
  <c r="I149" i="1"/>
  <c r="G149" i="1"/>
  <c r="O141" i="1"/>
  <c r="M141" i="1"/>
  <c r="K141" i="1"/>
  <c r="I141" i="1"/>
  <c r="G141" i="1"/>
  <c r="O138" i="1"/>
  <c r="M138" i="1"/>
  <c r="K138" i="1"/>
  <c r="I138" i="1"/>
  <c r="G138" i="1"/>
  <c r="O134" i="1"/>
  <c r="M134" i="1"/>
  <c r="K134" i="1"/>
  <c r="I134" i="1"/>
  <c r="G134" i="1"/>
  <c r="O133" i="1"/>
  <c r="M133" i="1"/>
  <c r="K133" i="1"/>
  <c r="I133" i="1"/>
  <c r="G133" i="1"/>
  <c r="O132" i="1"/>
  <c r="M132" i="1"/>
  <c r="K132" i="1"/>
  <c r="I132" i="1"/>
  <c r="G132" i="1"/>
  <c r="O128" i="1"/>
  <c r="M128" i="1"/>
  <c r="K128" i="1"/>
  <c r="I128" i="1"/>
  <c r="G128" i="1"/>
  <c r="O124" i="1"/>
  <c r="M124" i="1"/>
  <c r="K124" i="1"/>
  <c r="I124" i="1"/>
  <c r="G124" i="1"/>
  <c r="O118" i="1"/>
  <c r="M118" i="1"/>
  <c r="K118" i="1"/>
  <c r="I118" i="1"/>
  <c r="G118" i="1"/>
  <c r="O115" i="1"/>
  <c r="M115" i="1"/>
  <c r="K115" i="1"/>
  <c r="I115" i="1"/>
  <c r="G115" i="1"/>
  <c r="O114" i="1"/>
  <c r="M114" i="1"/>
  <c r="K114" i="1"/>
  <c r="I114" i="1"/>
  <c r="G114" i="1"/>
  <c r="O112" i="1"/>
  <c r="M112" i="1"/>
  <c r="K112" i="1"/>
  <c r="I112" i="1"/>
  <c r="G112" i="1"/>
  <c r="O109" i="1"/>
  <c r="M109" i="1"/>
  <c r="K109" i="1"/>
  <c r="I109" i="1"/>
  <c r="G109" i="1"/>
  <c r="O107" i="1"/>
  <c r="M107" i="1"/>
  <c r="K107" i="1"/>
  <c r="I107" i="1"/>
  <c r="G107" i="1"/>
  <c r="O106" i="1"/>
  <c r="M106" i="1"/>
  <c r="K106" i="1"/>
  <c r="I106" i="1"/>
  <c r="G106" i="1"/>
  <c r="O104" i="1"/>
  <c r="M104" i="1"/>
  <c r="K104" i="1"/>
  <c r="I104" i="1"/>
  <c r="G104" i="1"/>
  <c r="O103" i="1"/>
  <c r="M103" i="1"/>
  <c r="K103" i="1"/>
  <c r="I103" i="1"/>
  <c r="G103" i="1"/>
  <c r="O101" i="1"/>
  <c r="M101" i="1"/>
  <c r="K101" i="1"/>
  <c r="I101" i="1"/>
  <c r="G101" i="1"/>
  <c r="O100" i="1"/>
  <c r="M100" i="1"/>
  <c r="K100" i="1"/>
  <c r="I100" i="1"/>
  <c r="G100" i="1"/>
  <c r="O98" i="1"/>
  <c r="M98" i="1"/>
  <c r="K98" i="1"/>
  <c r="I98" i="1"/>
  <c r="G98" i="1"/>
  <c r="O97" i="1"/>
  <c r="M97" i="1"/>
  <c r="K97" i="1"/>
  <c r="I97" i="1"/>
  <c r="G97" i="1"/>
  <c r="O95" i="1"/>
  <c r="M95" i="1"/>
  <c r="K95" i="1"/>
  <c r="I95" i="1"/>
  <c r="G95" i="1"/>
  <c r="O94" i="1"/>
  <c r="M94" i="1"/>
  <c r="K94" i="1"/>
  <c r="I94" i="1"/>
  <c r="G94" i="1"/>
  <c r="O92" i="1"/>
  <c r="M92" i="1"/>
  <c r="K92" i="1"/>
  <c r="I92" i="1"/>
  <c r="G92" i="1"/>
  <c r="O91" i="1"/>
  <c r="M91" i="1"/>
  <c r="K91" i="1"/>
  <c r="I91" i="1"/>
  <c r="G91" i="1"/>
  <c r="O89" i="1"/>
  <c r="M89" i="1"/>
  <c r="K89" i="1"/>
  <c r="I89" i="1"/>
  <c r="G89" i="1"/>
  <c r="O88" i="1"/>
  <c r="M88" i="1"/>
  <c r="K88" i="1"/>
  <c r="I88" i="1"/>
  <c r="G88" i="1"/>
  <c r="O86" i="1"/>
  <c r="M86" i="1"/>
  <c r="K86" i="1"/>
  <c r="I86" i="1"/>
  <c r="G86" i="1"/>
  <c r="O85" i="1"/>
  <c r="M85" i="1"/>
  <c r="K85" i="1"/>
  <c r="I85" i="1"/>
  <c r="G85" i="1"/>
  <c r="O83" i="1"/>
  <c r="M83" i="1"/>
  <c r="K83" i="1"/>
  <c r="I83" i="1"/>
  <c r="G83" i="1"/>
  <c r="O82" i="1"/>
  <c r="M82" i="1"/>
  <c r="K82" i="1"/>
  <c r="I82" i="1"/>
  <c r="G82" i="1"/>
  <c r="O80" i="1"/>
  <c r="M80" i="1"/>
  <c r="K80" i="1"/>
  <c r="I80" i="1"/>
  <c r="G80" i="1"/>
  <c r="O79" i="1"/>
  <c r="M79" i="1"/>
  <c r="K79" i="1"/>
  <c r="I79" i="1"/>
  <c r="G79" i="1"/>
  <c r="O77" i="1"/>
  <c r="M77" i="1"/>
  <c r="K77" i="1"/>
  <c r="I77" i="1"/>
  <c r="G77" i="1"/>
  <c r="O76" i="1"/>
  <c r="M76" i="1"/>
  <c r="K76" i="1"/>
  <c r="I76" i="1"/>
  <c r="G76" i="1"/>
  <c r="O74" i="1"/>
  <c r="M74" i="1"/>
  <c r="K74" i="1"/>
  <c r="I74" i="1"/>
  <c r="G74" i="1"/>
  <c r="O73" i="1"/>
  <c r="M73" i="1"/>
  <c r="K73" i="1"/>
  <c r="I73" i="1"/>
  <c r="G73" i="1"/>
  <c r="O71" i="1"/>
  <c r="M71" i="1"/>
  <c r="K71" i="1"/>
  <c r="I71" i="1"/>
  <c r="G71" i="1"/>
  <c r="O70" i="1"/>
  <c r="M70" i="1"/>
  <c r="K70" i="1"/>
  <c r="I70" i="1"/>
  <c r="G70" i="1"/>
  <c r="O68" i="1"/>
  <c r="M68" i="1"/>
  <c r="K68" i="1"/>
  <c r="I68" i="1"/>
  <c r="G68" i="1"/>
  <c r="O67" i="1"/>
  <c r="M67" i="1"/>
  <c r="K67" i="1"/>
  <c r="I67" i="1"/>
  <c r="G67" i="1"/>
  <c r="O65" i="1"/>
  <c r="M65" i="1"/>
  <c r="K65" i="1"/>
  <c r="I65" i="1"/>
  <c r="G65" i="1"/>
  <c r="O64" i="1"/>
  <c r="M64" i="1"/>
  <c r="K64" i="1"/>
  <c r="I64" i="1"/>
  <c r="G64" i="1"/>
  <c r="O62" i="1"/>
  <c r="M62" i="1"/>
  <c r="K62" i="1"/>
  <c r="I62" i="1"/>
  <c r="G62" i="1"/>
  <c r="O61" i="1"/>
  <c r="M61" i="1"/>
  <c r="K61" i="1"/>
  <c r="I61" i="1"/>
  <c r="G61" i="1"/>
  <c r="O59" i="1"/>
  <c r="M59" i="1"/>
  <c r="K59" i="1"/>
  <c r="I59" i="1"/>
  <c r="G59" i="1"/>
  <c r="O58" i="1"/>
  <c r="M58" i="1"/>
  <c r="K58" i="1"/>
  <c r="I58" i="1"/>
  <c r="G58" i="1"/>
  <c r="O56" i="1"/>
  <c r="M56" i="1"/>
  <c r="K56" i="1"/>
  <c r="I56" i="1"/>
  <c r="G56" i="1"/>
  <c r="O55" i="1"/>
  <c r="M55" i="1"/>
  <c r="K55" i="1"/>
  <c r="I55" i="1"/>
  <c r="G55" i="1"/>
  <c r="O53" i="1"/>
  <c r="M53" i="1"/>
  <c r="K53" i="1"/>
  <c r="I53" i="1"/>
  <c r="G53" i="1"/>
  <c r="O52" i="1"/>
  <c r="M52" i="1"/>
  <c r="K52" i="1"/>
  <c r="I52" i="1"/>
  <c r="G52" i="1"/>
  <c r="O50" i="1"/>
  <c r="M50" i="1"/>
  <c r="K50" i="1"/>
  <c r="I50" i="1"/>
  <c r="G50" i="1"/>
  <c r="O49" i="1"/>
  <c r="M49" i="1"/>
  <c r="K49" i="1"/>
  <c r="I49" i="1"/>
  <c r="G49" i="1"/>
  <c r="O47" i="1"/>
  <c r="M47" i="1"/>
  <c r="K47" i="1"/>
  <c r="I47" i="1"/>
  <c r="G47" i="1"/>
  <c r="O46" i="1"/>
  <c r="M46" i="1"/>
  <c r="K46" i="1"/>
  <c r="I46" i="1"/>
  <c r="G46" i="1"/>
  <c r="O44" i="1"/>
  <c r="M44" i="1"/>
  <c r="K44" i="1"/>
  <c r="I44" i="1"/>
  <c r="G44" i="1"/>
  <c r="O43" i="1"/>
  <c r="M43" i="1"/>
  <c r="K43" i="1"/>
  <c r="I43" i="1"/>
  <c r="G43" i="1"/>
  <c r="O41" i="1"/>
  <c r="M41" i="1"/>
  <c r="K41" i="1"/>
  <c r="I41" i="1"/>
  <c r="G41" i="1"/>
  <c r="O40" i="1"/>
  <c r="M40" i="1"/>
  <c r="K40" i="1"/>
  <c r="I40" i="1"/>
  <c r="G40" i="1"/>
  <c r="O38" i="1"/>
  <c r="M38" i="1"/>
  <c r="K38" i="1"/>
  <c r="I38" i="1"/>
  <c r="G38" i="1"/>
  <c r="O37" i="1"/>
  <c r="M37" i="1"/>
  <c r="K37" i="1"/>
  <c r="I37" i="1"/>
  <c r="G37" i="1"/>
  <c r="D157" i="1"/>
  <c r="D156" i="1"/>
  <c r="D149" i="1"/>
  <c r="D141" i="1"/>
  <c r="D138" i="1"/>
  <c r="D134" i="1"/>
  <c r="D133" i="1"/>
  <c r="D132" i="1"/>
  <c r="D128" i="1"/>
  <c r="D124" i="1"/>
  <c r="D118" i="1"/>
  <c r="D115" i="1"/>
  <c r="D114" i="1"/>
  <c r="D112" i="1"/>
  <c r="D109" i="1"/>
  <c r="D107" i="1"/>
  <c r="D106" i="1"/>
  <c r="D104" i="1"/>
  <c r="D103" i="1"/>
  <c r="D101" i="1"/>
  <c r="D100" i="1"/>
  <c r="D98" i="1"/>
  <c r="D97" i="1"/>
  <c r="D95" i="1"/>
  <c r="D94" i="1"/>
  <c r="D92" i="1"/>
  <c r="D91" i="1"/>
  <c r="D89" i="1"/>
  <c r="D88" i="1"/>
  <c r="D86" i="1"/>
  <c r="D85" i="1"/>
  <c r="D83" i="1"/>
  <c r="D82" i="1"/>
  <c r="D80" i="1"/>
  <c r="D79" i="1"/>
  <c r="D77" i="1"/>
  <c r="D76" i="1"/>
  <c r="D74" i="1"/>
  <c r="D73" i="1"/>
  <c r="D71" i="1"/>
  <c r="D70" i="1"/>
  <c r="D68" i="1"/>
  <c r="D67" i="1"/>
  <c r="D65" i="1"/>
  <c r="D64" i="1"/>
  <c r="D62" i="1"/>
  <c r="D61" i="1"/>
  <c r="D59" i="1"/>
  <c r="D58" i="1"/>
  <c r="D56" i="1"/>
  <c r="D55" i="1"/>
  <c r="D53" i="1"/>
  <c r="D52" i="1"/>
  <c r="D50" i="1"/>
  <c r="D49" i="1"/>
  <c r="D47" i="1"/>
  <c r="D46" i="1"/>
  <c r="D44" i="1"/>
  <c r="D43" i="1"/>
  <c r="D41" i="1"/>
  <c r="D40" i="1"/>
  <c r="D38" i="1"/>
  <c r="D37" i="1"/>
  <c r="O33" i="1"/>
  <c r="O32" i="1"/>
  <c r="M33" i="1"/>
  <c r="M32" i="1"/>
  <c r="K33" i="1"/>
  <c r="K32" i="1"/>
  <c r="I33" i="1"/>
  <c r="I32" i="1"/>
  <c r="G33" i="1"/>
  <c r="G32" i="1"/>
  <c r="D33" i="1"/>
  <c r="D32" i="1"/>
  <c r="N31" i="1"/>
  <c r="L31" i="1"/>
  <c r="J31" i="1"/>
  <c r="H31" i="1"/>
  <c r="F31" i="1"/>
  <c r="C31" i="1"/>
  <c r="B31" i="3"/>
  <c r="O30" i="1"/>
  <c r="O29" i="1"/>
  <c r="O17" i="1"/>
  <c r="M30" i="1"/>
  <c r="M29" i="1"/>
  <c r="M17" i="1"/>
  <c r="K30" i="1"/>
  <c r="K29" i="1"/>
  <c r="K17" i="1"/>
  <c r="I30" i="1"/>
  <c r="I29" i="1"/>
  <c r="I17" i="1"/>
  <c r="G30" i="1"/>
  <c r="G29" i="1"/>
  <c r="G17" i="1"/>
  <c r="D30" i="1"/>
  <c r="D29" i="1"/>
  <c r="D17" i="1"/>
  <c r="N16" i="1"/>
  <c r="L16" i="1"/>
  <c r="L16" i="3" s="1"/>
  <c r="J16" i="1"/>
  <c r="H16" i="1"/>
  <c r="F16" i="1"/>
  <c r="C16" i="1"/>
  <c r="O186" i="1"/>
  <c r="M186" i="1"/>
  <c r="K186" i="1"/>
  <c r="I186" i="1"/>
  <c r="G186" i="1"/>
  <c r="D186" i="1"/>
  <c r="O185" i="1"/>
  <c r="M185" i="1"/>
  <c r="K185" i="1"/>
  <c r="I185" i="1"/>
  <c r="G185" i="1"/>
  <c r="D185" i="1"/>
  <c r="O184" i="1"/>
  <c r="M184" i="1"/>
  <c r="K184" i="1"/>
  <c r="I184" i="1"/>
  <c r="G184" i="1"/>
  <c r="D184" i="1"/>
  <c r="O183" i="1"/>
  <c r="M183" i="1"/>
  <c r="K183" i="1"/>
  <c r="I183" i="1"/>
  <c r="G183" i="1"/>
  <c r="D183" i="1"/>
  <c r="O182" i="1"/>
  <c r="M182" i="1"/>
  <c r="K182" i="1"/>
  <c r="I182" i="1"/>
  <c r="G182" i="1"/>
  <c r="D182" i="1"/>
  <c r="O181" i="1"/>
  <c r="M181" i="1"/>
  <c r="K181" i="1"/>
  <c r="I181" i="1"/>
  <c r="G181" i="1"/>
  <c r="D181" i="1"/>
  <c r="O180" i="1"/>
  <c r="M180" i="1"/>
  <c r="K180" i="1"/>
  <c r="I180" i="1"/>
  <c r="G180" i="1"/>
  <c r="D180" i="1"/>
  <c r="O179" i="1"/>
  <c r="M179" i="1"/>
  <c r="K179" i="1"/>
  <c r="I179" i="1"/>
  <c r="G179" i="1"/>
  <c r="D179" i="1"/>
  <c r="O178" i="1"/>
  <c r="M178" i="1"/>
  <c r="K178" i="1"/>
  <c r="I178" i="1"/>
  <c r="G178" i="1"/>
  <c r="D178" i="1"/>
  <c r="O177" i="1"/>
  <c r="M177" i="1"/>
  <c r="K177" i="1"/>
  <c r="I177" i="1"/>
  <c r="G177" i="1"/>
  <c r="D177" i="1"/>
  <c r="O176" i="1"/>
  <c r="M176" i="1"/>
  <c r="K176" i="1"/>
  <c r="I176" i="1"/>
  <c r="G176" i="1"/>
  <c r="D176" i="1"/>
  <c r="O175" i="1"/>
  <c r="M175" i="1"/>
  <c r="K175" i="1"/>
  <c r="I175" i="1"/>
  <c r="G175" i="1"/>
  <c r="D175" i="1"/>
  <c r="O174" i="1"/>
  <c r="M174" i="1"/>
  <c r="K174" i="1"/>
  <c r="I174" i="1"/>
  <c r="G174" i="1"/>
  <c r="D174" i="1"/>
  <c r="O173" i="1"/>
  <c r="M173" i="1"/>
  <c r="K173" i="1"/>
  <c r="I173" i="1"/>
  <c r="G173" i="1"/>
  <c r="D173" i="1"/>
  <c r="O172" i="1"/>
  <c r="M172" i="1"/>
  <c r="K172" i="1"/>
  <c r="I172" i="1"/>
  <c r="G172" i="1"/>
  <c r="D172" i="1"/>
  <c r="O171" i="1"/>
  <c r="M171" i="1"/>
  <c r="K171" i="1"/>
  <c r="I171" i="1"/>
  <c r="G171" i="1"/>
  <c r="D171" i="1"/>
  <c r="O170" i="1"/>
  <c r="M170" i="1"/>
  <c r="K170" i="1"/>
  <c r="I170" i="1"/>
  <c r="G170" i="1"/>
  <c r="D170" i="1"/>
  <c r="O169" i="1"/>
  <c r="M169" i="1"/>
  <c r="K169" i="1"/>
  <c r="I169" i="1"/>
  <c r="G169" i="1"/>
  <c r="D169" i="1"/>
  <c r="O168" i="1"/>
  <c r="M168" i="1"/>
  <c r="K168" i="1"/>
  <c r="I168" i="1"/>
  <c r="G168" i="1"/>
  <c r="D168" i="1"/>
  <c r="O167" i="1"/>
  <c r="K167" i="1"/>
  <c r="I167" i="1"/>
  <c r="G167" i="1"/>
  <c r="D167" i="1"/>
  <c r="O166" i="1"/>
  <c r="M166" i="1"/>
  <c r="K166" i="1"/>
  <c r="I166" i="1"/>
  <c r="G166" i="1"/>
  <c r="D166" i="1"/>
  <c r="O165" i="1"/>
  <c r="M165" i="1"/>
  <c r="K165" i="1"/>
  <c r="I165" i="1"/>
  <c r="G165" i="1"/>
  <c r="D165" i="1"/>
  <c r="O164" i="1"/>
  <c r="M164" i="1"/>
  <c r="K164" i="1"/>
  <c r="I164" i="1"/>
  <c r="G164" i="1"/>
  <c r="D164" i="1"/>
  <c r="O163" i="1"/>
  <c r="M163" i="1"/>
  <c r="K163" i="1"/>
  <c r="I163" i="1"/>
  <c r="G163" i="1"/>
  <c r="D163" i="1"/>
  <c r="O162" i="1"/>
  <c r="M162" i="1"/>
  <c r="K162" i="1"/>
  <c r="I162" i="1"/>
  <c r="G162" i="1"/>
  <c r="D162" i="1"/>
  <c r="O45" i="1"/>
  <c r="M45" i="1"/>
  <c r="K45" i="1"/>
  <c r="G45" i="1"/>
  <c r="G42" i="1"/>
  <c r="N12" i="1"/>
  <c r="L12" i="1"/>
  <c r="J12" i="1"/>
  <c r="H12" i="1"/>
  <c r="F12" i="1"/>
  <c r="C12" i="1"/>
  <c r="C31" i="3" l="1"/>
  <c r="H31" i="3"/>
  <c r="J39" i="3"/>
  <c r="J42" i="3"/>
  <c r="N42" i="3"/>
  <c r="C63" i="3"/>
  <c r="I63" i="3" s="1"/>
  <c r="H63" i="3"/>
  <c r="C69" i="3"/>
  <c r="H69" i="3"/>
  <c r="C75" i="3"/>
  <c r="I75" i="3" s="1"/>
  <c r="H75" i="3"/>
  <c r="J93" i="3"/>
  <c r="K93" i="3" s="1"/>
  <c r="N93" i="3"/>
  <c r="J99" i="3"/>
  <c r="K99" i="3" s="1"/>
  <c r="N99" i="3"/>
  <c r="F105" i="3"/>
  <c r="J105" i="3"/>
  <c r="N105" i="3"/>
  <c r="N155" i="3"/>
  <c r="F84" i="3"/>
  <c r="F90" i="3"/>
  <c r="F96" i="3"/>
  <c r="F102" i="3"/>
  <c r="F48" i="3"/>
  <c r="F54" i="3"/>
  <c r="F60" i="3"/>
  <c r="G60" i="3" s="1"/>
  <c r="F66" i="3"/>
  <c r="F72" i="3"/>
  <c r="G72" i="3" s="1"/>
  <c r="F78" i="3"/>
  <c r="L11" i="2"/>
  <c r="F87" i="3"/>
  <c r="F93" i="3"/>
  <c r="F99" i="3"/>
  <c r="J8" i="3"/>
  <c r="F31" i="3"/>
  <c r="F51" i="3"/>
  <c r="F63" i="3"/>
  <c r="F69" i="3"/>
  <c r="G69" i="3" s="1"/>
  <c r="F75" i="3"/>
  <c r="F131" i="3"/>
  <c r="O131" i="2"/>
  <c r="H8" i="3"/>
  <c r="K8" i="3" s="1"/>
  <c r="F16" i="3"/>
  <c r="F8" i="3"/>
  <c r="G8" i="3" s="1"/>
  <c r="F12" i="3"/>
  <c r="F81" i="3"/>
  <c r="G81" i="3" s="1"/>
  <c r="N16" i="3"/>
  <c r="O16" i="3" s="1"/>
  <c r="C8" i="3"/>
  <c r="I8" i="3" s="1"/>
  <c r="H148" i="3"/>
  <c r="F146" i="2"/>
  <c r="B135" i="3"/>
  <c r="H146" i="2"/>
  <c r="H135" i="3"/>
  <c r="G127" i="3"/>
  <c r="N148" i="3"/>
  <c r="O148" i="3" s="1"/>
  <c r="B155" i="3"/>
  <c r="H127" i="3"/>
  <c r="L108" i="3"/>
  <c r="O108" i="3" s="1"/>
  <c r="H108" i="3"/>
  <c r="I108" i="3" s="1"/>
  <c r="L57" i="3"/>
  <c r="M57" i="3" s="1"/>
  <c r="B117" i="3"/>
  <c r="H105" i="3"/>
  <c r="I105" i="3" s="1"/>
  <c r="H81" i="3"/>
  <c r="I81" i="3" s="1"/>
  <c r="B81" i="3"/>
  <c r="D31" i="2"/>
  <c r="I31" i="2"/>
  <c r="M31" i="2"/>
  <c r="D42" i="2"/>
  <c r="G51" i="2"/>
  <c r="O51" i="2"/>
  <c r="G54" i="2"/>
  <c r="O57" i="2"/>
  <c r="G60" i="2"/>
  <c r="D72" i="2"/>
  <c r="I75" i="2"/>
  <c r="I81" i="2"/>
  <c r="K81" i="2"/>
  <c r="D84" i="2"/>
  <c r="G84" i="2"/>
  <c r="D90" i="2"/>
  <c r="D96" i="2"/>
  <c r="D108" i="2"/>
  <c r="I113" i="2"/>
  <c r="K113" i="2"/>
  <c r="G117" i="2"/>
  <c r="H117" i="3"/>
  <c r="F34" i="2"/>
  <c r="G34" i="2" s="1"/>
  <c r="D45" i="2"/>
  <c r="M60" i="2"/>
  <c r="D66" i="2"/>
  <c r="D155" i="2"/>
  <c r="G39" i="2"/>
  <c r="D54" i="2"/>
  <c r="I54" i="2"/>
  <c r="G63" i="2"/>
  <c r="G72" i="2"/>
  <c r="G96" i="2"/>
  <c r="M42" i="3"/>
  <c r="D31" i="3"/>
  <c r="D39" i="3"/>
  <c r="K39" i="3"/>
  <c r="D42" i="3"/>
  <c r="O42" i="3"/>
  <c r="D63" i="3"/>
  <c r="K63" i="3"/>
  <c r="D66" i="3"/>
  <c r="K66" i="3"/>
  <c r="D69" i="3"/>
  <c r="K69" i="3"/>
  <c r="D72" i="3"/>
  <c r="K72" i="3"/>
  <c r="D75" i="3"/>
  <c r="K75" i="3"/>
  <c r="D78" i="3"/>
  <c r="K78" i="3"/>
  <c r="D81" i="3"/>
  <c r="K81" i="3"/>
  <c r="D84" i="3"/>
  <c r="K90" i="3"/>
  <c r="D93" i="3"/>
  <c r="D96" i="3"/>
  <c r="K96" i="3"/>
  <c r="D99" i="3"/>
  <c r="D102" i="3"/>
  <c r="K102" i="3"/>
  <c r="I66" i="2"/>
  <c r="G87" i="2"/>
  <c r="G90" i="2"/>
  <c r="G108" i="2"/>
  <c r="L66" i="3"/>
  <c r="O66" i="3" s="1"/>
  <c r="L69" i="3"/>
  <c r="O69" i="3" s="1"/>
  <c r="L72" i="3"/>
  <c r="M72" i="3" s="1"/>
  <c r="G75" i="3"/>
  <c r="L75" i="3"/>
  <c r="O75" i="3" s="1"/>
  <c r="G78" i="3"/>
  <c r="L78" i="3"/>
  <c r="O78" i="3" s="1"/>
  <c r="L81" i="3"/>
  <c r="O81" i="3" s="1"/>
  <c r="G84" i="3"/>
  <c r="G66" i="2"/>
  <c r="M90" i="2"/>
  <c r="M102" i="2"/>
  <c r="N14" i="2"/>
  <c r="H48" i="3"/>
  <c r="I48" i="3" s="1"/>
  <c r="H51" i="3"/>
  <c r="K51" i="3" s="1"/>
  <c r="H54" i="3"/>
  <c r="K54" i="3" s="1"/>
  <c r="H57" i="3"/>
  <c r="I57" i="3" s="1"/>
  <c r="B60" i="3"/>
  <c r="D60" i="3" s="1"/>
  <c r="B87" i="3"/>
  <c r="D87" i="3" s="1"/>
  <c r="B90" i="3"/>
  <c r="D90" i="3" s="1"/>
  <c r="I69" i="2"/>
  <c r="D78" i="2"/>
  <c r="C12" i="3"/>
  <c r="C16" i="3"/>
  <c r="N36" i="3"/>
  <c r="N39" i="3"/>
  <c r="G48" i="3"/>
  <c r="N48" i="3"/>
  <c r="O48" i="3" s="1"/>
  <c r="G51" i="3"/>
  <c r="N51" i="3"/>
  <c r="O51" i="3" s="1"/>
  <c r="G54" i="3"/>
  <c r="N54" i="3"/>
  <c r="O54" i="3" s="1"/>
  <c r="N57" i="3"/>
  <c r="N60" i="3"/>
  <c r="N63" i="3"/>
  <c r="N84" i="3"/>
  <c r="G87" i="3"/>
  <c r="N87" i="3"/>
  <c r="O87" i="3" s="1"/>
  <c r="N117" i="3"/>
  <c r="N131" i="3"/>
  <c r="N140" i="3"/>
  <c r="G151" i="3"/>
  <c r="L151" i="3"/>
  <c r="G155" i="3"/>
  <c r="J34" i="2"/>
  <c r="I39" i="2"/>
  <c r="K39" i="2"/>
  <c r="G48" i="2"/>
  <c r="M54" i="2"/>
  <c r="I63" i="2"/>
  <c r="K63" i="2"/>
  <c r="G69" i="2"/>
  <c r="O69" i="2"/>
  <c r="G75" i="2"/>
  <c r="O75" i="2"/>
  <c r="G78" i="2"/>
  <c r="O81" i="2"/>
  <c r="M84" i="2"/>
  <c r="I90" i="2"/>
  <c r="D102" i="2"/>
  <c r="I102" i="2"/>
  <c r="G127" i="2"/>
  <c r="O127" i="2"/>
  <c r="I131" i="2"/>
  <c r="K131" i="2"/>
  <c r="G135" i="2"/>
  <c r="K48" i="3"/>
  <c r="K57" i="3"/>
  <c r="B48" i="3"/>
  <c r="D48" i="3" s="1"/>
  <c r="B51" i="3"/>
  <c r="D51" i="3" s="1"/>
  <c r="B54" i="3"/>
  <c r="D54" i="3" s="1"/>
  <c r="B57" i="3"/>
  <c r="D57" i="3" s="1"/>
  <c r="H84" i="3"/>
  <c r="K84" i="3" s="1"/>
  <c r="H87" i="3"/>
  <c r="K87" i="3" s="1"/>
  <c r="D69" i="2"/>
  <c r="I78" i="2"/>
  <c r="B16" i="3"/>
  <c r="L39" i="3"/>
  <c r="M39" i="3" s="1"/>
  <c r="L60" i="3"/>
  <c r="M60" i="3" s="1"/>
  <c r="L63" i="3"/>
  <c r="M63" i="3" s="1"/>
  <c r="G66" i="3"/>
  <c r="G93" i="3"/>
  <c r="L93" i="3"/>
  <c r="G96" i="3"/>
  <c r="L96" i="3"/>
  <c r="M96" i="3" s="1"/>
  <c r="G99" i="3"/>
  <c r="L99" i="3"/>
  <c r="G102" i="3"/>
  <c r="L102" i="3"/>
  <c r="O102" i="3" s="1"/>
  <c r="L105" i="3"/>
  <c r="M105" i="3" s="1"/>
  <c r="G108" i="3"/>
  <c r="L117" i="3"/>
  <c r="L131" i="3"/>
  <c r="L140" i="3"/>
  <c r="C148" i="3"/>
  <c r="J148" i="3"/>
  <c r="C151" i="3"/>
  <c r="D151" i="3" s="1"/>
  <c r="J151" i="3"/>
  <c r="J155" i="3"/>
  <c r="K155" i="3" s="1"/>
  <c r="D48" i="2"/>
  <c r="I51" i="2"/>
  <c r="I57" i="2"/>
  <c r="K57" i="2"/>
  <c r="M66" i="2"/>
  <c r="M78" i="2"/>
  <c r="I87" i="2"/>
  <c r="K87" i="2"/>
  <c r="G93" i="2"/>
  <c r="O93" i="2"/>
  <c r="G99" i="2"/>
  <c r="O99" i="2"/>
  <c r="G102" i="2"/>
  <c r="M108" i="2"/>
  <c r="D131" i="1"/>
  <c r="C131" i="3"/>
  <c r="D131" i="3" s="1"/>
  <c r="I45" i="3"/>
  <c r="D45" i="3"/>
  <c r="I39" i="3"/>
  <c r="I66" i="3"/>
  <c r="I69" i="3"/>
  <c r="I78" i="3"/>
  <c r="I93" i="3"/>
  <c r="D108" i="3"/>
  <c r="K42" i="3"/>
  <c r="K131" i="1"/>
  <c r="J131" i="3"/>
  <c r="K131" i="3" s="1"/>
  <c r="K60" i="3"/>
  <c r="I60" i="3"/>
  <c r="M84" i="1"/>
  <c r="L84" i="3"/>
  <c r="M84" i="3" s="1"/>
  <c r="M90" i="1"/>
  <c r="L90" i="3"/>
  <c r="M90" i="3" s="1"/>
  <c r="I31" i="3"/>
  <c r="I72" i="3"/>
  <c r="I90" i="3"/>
  <c r="I96" i="3"/>
  <c r="I99" i="3"/>
  <c r="I102" i="3"/>
  <c r="I42" i="3"/>
  <c r="M48" i="3"/>
  <c r="M51" i="3"/>
  <c r="M54" i="3"/>
  <c r="M87" i="3"/>
  <c r="G12" i="3"/>
  <c r="N8" i="3"/>
  <c r="O8" i="3" s="1"/>
  <c r="N12" i="3"/>
  <c r="L12" i="3"/>
  <c r="O12" i="2"/>
  <c r="J12" i="3"/>
  <c r="J11" i="3" s="1"/>
  <c r="H12" i="3"/>
  <c r="G12" i="2"/>
  <c r="B8" i="3"/>
  <c r="B12" i="3"/>
  <c r="O155" i="2"/>
  <c r="M155" i="2"/>
  <c r="L155" i="3"/>
  <c r="G155" i="2"/>
  <c r="C155" i="3"/>
  <c r="O151" i="2"/>
  <c r="N151" i="3"/>
  <c r="H151" i="3"/>
  <c r="F14" i="2"/>
  <c r="D151" i="2"/>
  <c r="K148" i="2"/>
  <c r="G148" i="3"/>
  <c r="G148" i="2"/>
  <c r="O140" i="2"/>
  <c r="J140" i="3"/>
  <c r="K140" i="3" s="1"/>
  <c r="C140" i="3"/>
  <c r="I140" i="3" s="1"/>
  <c r="N135" i="3"/>
  <c r="L135" i="3"/>
  <c r="O105" i="2"/>
  <c r="N127" i="3"/>
  <c r="L127" i="3"/>
  <c r="M127" i="3" s="1"/>
  <c r="I127" i="2"/>
  <c r="J117" i="3"/>
  <c r="D117" i="2"/>
  <c r="I117" i="2"/>
  <c r="N113" i="3"/>
  <c r="O113" i="3" s="1"/>
  <c r="H113" i="3"/>
  <c r="G113" i="3"/>
  <c r="C113" i="3"/>
  <c r="B113" i="3"/>
  <c r="L36" i="3"/>
  <c r="M36" i="3" s="1"/>
  <c r="H36" i="3"/>
  <c r="K36" i="3" s="1"/>
  <c r="G36" i="2"/>
  <c r="C36" i="3"/>
  <c r="D36" i="3" s="1"/>
  <c r="J16" i="3"/>
  <c r="M16" i="3" s="1"/>
  <c r="M8" i="3"/>
  <c r="K140" i="1"/>
  <c r="K135" i="1"/>
  <c r="J135" i="3"/>
  <c r="D135" i="1"/>
  <c r="C135" i="3"/>
  <c r="K127" i="3"/>
  <c r="D127" i="1"/>
  <c r="C127" i="3"/>
  <c r="K117" i="1"/>
  <c r="I117" i="1"/>
  <c r="C117" i="3"/>
  <c r="K113" i="1"/>
  <c r="J113" i="3"/>
  <c r="M113" i="3" s="1"/>
  <c r="K105" i="3"/>
  <c r="D105" i="3"/>
  <c r="N31" i="3"/>
  <c r="L31" i="3"/>
  <c r="J31" i="3"/>
  <c r="H16" i="3"/>
  <c r="B148" i="3"/>
  <c r="J146" i="2"/>
  <c r="M151" i="2"/>
  <c r="K151" i="2"/>
  <c r="O148" i="2"/>
  <c r="N146" i="2"/>
  <c r="I140" i="2"/>
  <c r="G140" i="2"/>
  <c r="D140" i="2"/>
  <c r="I135" i="2"/>
  <c r="K135" i="2"/>
  <c r="O117" i="2"/>
  <c r="G113" i="2"/>
  <c r="I105" i="2"/>
  <c r="K105" i="2"/>
  <c r="I42" i="2"/>
  <c r="K42" i="2"/>
  <c r="I99" i="2"/>
  <c r="I96" i="2"/>
  <c r="I93" i="2"/>
  <c r="D93" i="2"/>
  <c r="I72" i="2"/>
  <c r="D60" i="2"/>
  <c r="I48" i="2"/>
  <c r="C34" i="2"/>
  <c r="M36" i="2"/>
  <c r="M16" i="2"/>
  <c r="I16" i="2"/>
  <c r="G16" i="2"/>
  <c r="O155" i="1"/>
  <c r="G155" i="1"/>
  <c r="N14" i="1"/>
  <c r="L146" i="1"/>
  <c r="E11" i="3"/>
  <c r="D113" i="1"/>
  <c r="D163" i="3"/>
  <c r="C11" i="2"/>
  <c r="D51" i="2"/>
  <c r="D75" i="2"/>
  <c r="D99" i="2"/>
  <c r="H11" i="2"/>
  <c r="K12" i="2"/>
  <c r="G31" i="2"/>
  <c r="D36" i="2"/>
  <c r="I36" i="2"/>
  <c r="D39" i="2"/>
  <c r="O39" i="2"/>
  <c r="O42" i="2"/>
  <c r="M48" i="2"/>
  <c r="K51" i="2"/>
  <c r="G57" i="2"/>
  <c r="I60" i="2"/>
  <c r="D63" i="2"/>
  <c r="O63" i="2"/>
  <c r="M72" i="2"/>
  <c r="K75" i="2"/>
  <c r="G81" i="2"/>
  <c r="I84" i="2"/>
  <c r="D87" i="2"/>
  <c r="O87" i="2"/>
  <c r="M96" i="2"/>
  <c r="K99" i="2"/>
  <c r="G105" i="2"/>
  <c r="I108" i="2"/>
  <c r="D113" i="2"/>
  <c r="O113" i="2"/>
  <c r="K127" i="2"/>
  <c r="G131" i="2"/>
  <c r="D135" i="2"/>
  <c r="O135" i="2"/>
  <c r="D148" i="2"/>
  <c r="I151" i="2"/>
  <c r="K155" i="2"/>
  <c r="I8" i="2"/>
  <c r="I12" i="2"/>
  <c r="D12" i="2"/>
  <c r="D127" i="2"/>
  <c r="J14" i="2"/>
  <c r="D16" i="2"/>
  <c r="N34" i="2"/>
  <c r="D57" i="2"/>
  <c r="K69" i="2"/>
  <c r="D81" i="2"/>
  <c r="K93" i="2"/>
  <c r="D105" i="2"/>
  <c r="K117" i="2"/>
  <c r="D131" i="2"/>
  <c r="K140" i="2"/>
  <c r="M148" i="2"/>
  <c r="M12" i="2"/>
  <c r="O16" i="2"/>
  <c r="O31" i="2"/>
  <c r="O36" i="2"/>
  <c r="M39" i="2"/>
  <c r="M42" i="2"/>
  <c r="O48" i="2"/>
  <c r="M51" i="2"/>
  <c r="K54" i="2"/>
  <c r="O60" i="2"/>
  <c r="M63" i="2"/>
  <c r="O66" i="2"/>
  <c r="K72" i="2"/>
  <c r="M75" i="2"/>
  <c r="O78" i="2"/>
  <c r="O84" i="2"/>
  <c r="M87" i="2"/>
  <c r="K90" i="2"/>
  <c r="O96" i="2"/>
  <c r="O102" i="2"/>
  <c r="M105" i="2"/>
  <c r="M117" i="2"/>
  <c r="M131" i="2"/>
  <c r="L14" i="2"/>
  <c r="L34" i="2"/>
  <c r="L146" i="2"/>
  <c r="I148" i="2"/>
  <c r="G151" i="2"/>
  <c r="M8" i="2"/>
  <c r="K16" i="2"/>
  <c r="K31" i="2"/>
  <c r="K36" i="2"/>
  <c r="K48" i="2"/>
  <c r="O54" i="2"/>
  <c r="M57" i="2"/>
  <c r="K60" i="2"/>
  <c r="K66" i="2"/>
  <c r="M69" i="2"/>
  <c r="O72" i="2"/>
  <c r="K78" i="2"/>
  <c r="M81" i="2"/>
  <c r="K84" i="2"/>
  <c r="O90" i="2"/>
  <c r="M93" i="2"/>
  <c r="K96" i="2"/>
  <c r="M99" i="2"/>
  <c r="K102" i="2"/>
  <c r="K108" i="2"/>
  <c r="O108" i="2"/>
  <c r="M113" i="2"/>
  <c r="M127" i="2"/>
  <c r="M135" i="2"/>
  <c r="M140" i="2"/>
  <c r="D8" i="2"/>
  <c r="F11" i="2"/>
  <c r="J11" i="2"/>
  <c r="N11" i="2"/>
  <c r="H14" i="2"/>
  <c r="H34" i="2"/>
  <c r="I155" i="2"/>
  <c r="G8" i="2"/>
  <c r="K8" i="2"/>
  <c r="O8" i="2"/>
  <c r="C14" i="2"/>
  <c r="C146" i="2"/>
  <c r="O75" i="1"/>
  <c r="G78" i="1"/>
  <c r="O81" i="1"/>
  <c r="G84" i="1"/>
  <c r="O105" i="1"/>
  <c r="O84" i="1"/>
  <c r="O87" i="1"/>
  <c r="G90" i="1"/>
  <c r="G96" i="1"/>
  <c r="O99" i="1"/>
  <c r="G102" i="1"/>
  <c r="O102" i="1"/>
  <c r="M127" i="1"/>
  <c r="D148" i="1"/>
  <c r="D155" i="1"/>
  <c r="F14" i="1"/>
  <c r="C34" i="1"/>
  <c r="H34" i="1"/>
  <c r="G108" i="1"/>
  <c r="G140" i="1"/>
  <c r="O151" i="1"/>
  <c r="G131" i="1"/>
  <c r="O131" i="1"/>
  <c r="J146" i="1"/>
  <c r="M151" i="1"/>
  <c r="K155" i="1"/>
  <c r="L34" i="1"/>
  <c r="G54" i="1"/>
  <c r="O57" i="1"/>
  <c r="G60" i="1"/>
  <c r="G72" i="1"/>
  <c r="O72" i="1"/>
  <c r="G75" i="1"/>
  <c r="J14" i="1"/>
  <c r="J34" i="1"/>
  <c r="N34" i="1"/>
  <c r="O135" i="1"/>
  <c r="M39" i="1"/>
  <c r="I42" i="1"/>
  <c r="M48" i="1"/>
  <c r="I113" i="1"/>
  <c r="C14" i="1"/>
  <c r="F34" i="1"/>
  <c r="F34" i="3" s="1"/>
  <c r="I66" i="1"/>
  <c r="I57" i="1"/>
  <c r="K57" i="1"/>
  <c r="I54" i="1"/>
  <c r="H14" i="1"/>
  <c r="I151" i="1"/>
  <c r="H146" i="1"/>
  <c r="G148" i="1"/>
  <c r="D75" i="1"/>
  <c r="F146" i="1"/>
  <c r="N146" i="1"/>
  <c r="M60" i="1"/>
  <c r="G69" i="1"/>
  <c r="I87" i="1"/>
  <c r="K87" i="1"/>
  <c r="D93" i="1"/>
  <c r="K93" i="1"/>
  <c r="I96" i="1"/>
  <c r="K96" i="1"/>
  <c r="I99" i="1"/>
  <c r="K99" i="1"/>
  <c r="I102" i="1"/>
  <c r="D105" i="1"/>
  <c r="K105" i="1"/>
  <c r="O117" i="1"/>
  <c r="G127" i="1"/>
  <c r="G135" i="1"/>
  <c r="I148" i="1"/>
  <c r="M155" i="1"/>
  <c r="C146" i="1"/>
  <c r="L14" i="1"/>
  <c r="I75" i="1"/>
  <c r="K39" i="1"/>
  <c r="O51" i="1"/>
  <c r="G93" i="1"/>
  <c r="O93" i="1"/>
  <c r="I155" i="1"/>
  <c r="G151" i="1"/>
  <c r="O148" i="1"/>
  <c r="M148" i="1"/>
  <c r="K148" i="1"/>
  <c r="D42" i="1"/>
  <c r="I105" i="1"/>
  <c r="G113" i="1"/>
  <c r="I45" i="1"/>
  <c r="G48" i="1"/>
  <c r="O39" i="1"/>
  <c r="D45" i="1"/>
  <c r="G51" i="1"/>
  <c r="K60" i="1"/>
  <c r="M69" i="1"/>
  <c r="I90" i="1"/>
  <c r="I93" i="1"/>
  <c r="I131" i="1"/>
  <c r="D36" i="1"/>
  <c r="I36" i="1"/>
  <c r="K36" i="1"/>
  <c r="D39" i="1"/>
  <c r="I48" i="1"/>
  <c r="D51" i="1"/>
  <c r="O60" i="1"/>
  <c r="O63" i="1"/>
  <c r="G66" i="1"/>
  <c r="O66" i="1"/>
  <c r="K69" i="1"/>
  <c r="I72" i="1"/>
  <c r="I78" i="1"/>
  <c r="K78" i="1"/>
  <c r="I81" i="1"/>
  <c r="K81" i="1"/>
  <c r="I84" i="1"/>
  <c r="O90" i="1"/>
  <c r="G105" i="1"/>
  <c r="I108" i="1"/>
  <c r="K108" i="1"/>
  <c r="O127" i="1"/>
  <c r="M140" i="1"/>
  <c r="I127" i="1"/>
  <c r="I63" i="1"/>
  <c r="D72" i="1"/>
  <c r="D102" i="1"/>
  <c r="M51" i="1"/>
  <c r="D57" i="1"/>
  <c r="D63" i="1"/>
  <c r="O69" i="1"/>
  <c r="K75" i="1"/>
  <c r="D81" i="1"/>
  <c r="K84" i="1"/>
  <c r="D87" i="1"/>
  <c r="K90" i="1"/>
  <c r="M93" i="1"/>
  <c r="D99" i="1"/>
  <c r="M105" i="1"/>
  <c r="D117" i="1"/>
  <c r="K127" i="1"/>
  <c r="M131" i="1"/>
  <c r="I135" i="1"/>
  <c r="O140" i="1"/>
  <c r="I60" i="1"/>
  <c r="I51" i="1"/>
  <c r="M54" i="1"/>
  <c r="D66" i="1"/>
  <c r="K51" i="1"/>
  <c r="D54" i="1"/>
  <c r="G57" i="1"/>
  <c r="G63" i="1"/>
  <c r="K66" i="1"/>
  <c r="D69" i="1"/>
  <c r="I69" i="1"/>
  <c r="D78" i="1"/>
  <c r="O78" i="1"/>
  <c r="G81" i="1"/>
  <c r="G87" i="1"/>
  <c r="D96" i="1"/>
  <c r="O96" i="1"/>
  <c r="G99" i="1"/>
  <c r="K102" i="1"/>
  <c r="D108" i="1"/>
  <c r="O108" i="1"/>
  <c r="G117" i="1"/>
  <c r="M135" i="1"/>
  <c r="D140" i="1"/>
  <c r="I140" i="1"/>
  <c r="M117" i="1"/>
  <c r="O113" i="1"/>
  <c r="M113" i="1"/>
  <c r="M108" i="1"/>
  <c r="D90" i="1"/>
  <c r="D84" i="1"/>
  <c r="D60" i="1"/>
  <c r="M102" i="1"/>
  <c r="M99" i="1"/>
  <c r="M96" i="1"/>
  <c r="M87" i="1"/>
  <c r="M81" i="1"/>
  <c r="M78" i="1"/>
  <c r="M75" i="1"/>
  <c r="M72" i="1"/>
  <c r="K72" i="1"/>
  <c r="M66" i="1"/>
  <c r="M63" i="1"/>
  <c r="K63" i="1"/>
  <c r="M57" i="1"/>
  <c r="K54" i="1"/>
  <c r="O54" i="1"/>
  <c r="O48" i="1"/>
  <c r="K48" i="1"/>
  <c r="D48" i="1"/>
  <c r="O42" i="1"/>
  <c r="M42" i="1"/>
  <c r="K42" i="1"/>
  <c r="I39" i="1"/>
  <c r="G39" i="1"/>
  <c r="O36" i="1"/>
  <c r="M36" i="1"/>
  <c r="G36" i="1"/>
  <c r="G16" i="1"/>
  <c r="O31" i="1"/>
  <c r="M31" i="1"/>
  <c r="I31" i="1"/>
  <c r="G31" i="1"/>
  <c r="K31" i="1"/>
  <c r="D31" i="1"/>
  <c r="O16" i="1"/>
  <c r="M16" i="1"/>
  <c r="K16" i="1"/>
  <c r="I16" i="1"/>
  <c r="D16" i="1"/>
  <c r="K12" i="1"/>
  <c r="H11" i="1"/>
  <c r="O12" i="1"/>
  <c r="K8" i="1"/>
  <c r="G12" i="1"/>
  <c r="G8" i="1"/>
  <c r="M8" i="1"/>
  <c r="M12" i="1"/>
  <c r="L11" i="1"/>
  <c r="D12" i="1"/>
  <c r="O8" i="1"/>
  <c r="D8" i="1"/>
  <c r="I8" i="1"/>
  <c r="C11" i="1"/>
  <c r="I12" i="1"/>
  <c r="F11" i="1"/>
  <c r="J11" i="1"/>
  <c r="N11" i="1"/>
  <c r="M99" i="3" l="1"/>
  <c r="M93" i="3"/>
  <c r="F11" i="3"/>
  <c r="H11" i="3"/>
  <c r="I148" i="3"/>
  <c r="F14" i="3"/>
  <c r="F158" i="2"/>
  <c r="F146" i="3"/>
  <c r="G146" i="2"/>
  <c r="K108" i="3"/>
  <c r="D155" i="3"/>
  <c r="D8" i="3"/>
  <c r="M78" i="3"/>
  <c r="C11" i="3"/>
  <c r="M66" i="3"/>
  <c r="K148" i="3"/>
  <c r="O14" i="2"/>
  <c r="N14" i="3"/>
  <c r="O140" i="3"/>
  <c r="M108" i="3"/>
  <c r="O57" i="3"/>
  <c r="G57" i="3"/>
  <c r="J34" i="3"/>
  <c r="J10" i="2"/>
  <c r="J9" i="2" s="1"/>
  <c r="G105" i="3"/>
  <c r="G117" i="3"/>
  <c r="O131" i="3"/>
  <c r="O63" i="3"/>
  <c r="O105" i="3"/>
  <c r="O93" i="3"/>
  <c r="D148" i="3"/>
  <c r="G131" i="3"/>
  <c r="G39" i="3"/>
  <c r="M151" i="3"/>
  <c r="M155" i="3"/>
  <c r="O99" i="3"/>
  <c r="G36" i="3"/>
  <c r="M69" i="3"/>
  <c r="G90" i="3"/>
  <c r="G31" i="3"/>
  <c r="O117" i="3"/>
  <c r="M75" i="3"/>
  <c r="G63" i="3"/>
  <c r="O60" i="3"/>
  <c r="M102" i="3"/>
  <c r="M81" i="3"/>
  <c r="D16" i="3"/>
  <c r="M148" i="3"/>
  <c r="D12" i="3"/>
  <c r="O72" i="3"/>
  <c r="I84" i="3"/>
  <c r="O39" i="3"/>
  <c r="I87" i="3"/>
  <c r="I151" i="3"/>
  <c r="O96" i="3"/>
  <c r="I51" i="3"/>
  <c r="H14" i="3"/>
  <c r="J13" i="2"/>
  <c r="M117" i="3"/>
  <c r="I54" i="3"/>
  <c r="L34" i="3"/>
  <c r="G34" i="3"/>
  <c r="O151" i="3"/>
  <c r="G140" i="3"/>
  <c r="M131" i="3"/>
  <c r="O84" i="3"/>
  <c r="O90" i="3"/>
  <c r="I155" i="3"/>
  <c r="D113" i="3"/>
  <c r="I131" i="3"/>
  <c r="K151" i="3"/>
  <c r="I12" i="3"/>
  <c r="I11" i="3" s="1"/>
  <c r="K12" i="3"/>
  <c r="K11" i="3" s="1"/>
  <c r="G135" i="3"/>
  <c r="N11" i="3"/>
  <c r="I36" i="3"/>
  <c r="O12" i="3"/>
  <c r="O11" i="3" s="1"/>
  <c r="L11" i="3"/>
  <c r="M12" i="3"/>
  <c r="M11" i="3" s="1"/>
  <c r="O155" i="3"/>
  <c r="C146" i="3"/>
  <c r="G14" i="2"/>
  <c r="L14" i="3"/>
  <c r="J14" i="3"/>
  <c r="M140" i="3"/>
  <c r="D140" i="3"/>
  <c r="O135" i="3"/>
  <c r="M135" i="3"/>
  <c r="K135" i="3"/>
  <c r="O127" i="3"/>
  <c r="K117" i="3"/>
  <c r="I113" i="3"/>
  <c r="N10" i="2"/>
  <c r="N34" i="3"/>
  <c r="O34" i="2"/>
  <c r="O36" i="3"/>
  <c r="H34" i="3"/>
  <c r="C34" i="3"/>
  <c r="K16" i="3"/>
  <c r="G16" i="3"/>
  <c r="B146" i="3"/>
  <c r="N158" i="1"/>
  <c r="N146" i="3"/>
  <c r="N10" i="1"/>
  <c r="L158" i="1"/>
  <c r="L146" i="3"/>
  <c r="J158" i="1"/>
  <c r="J146" i="3"/>
  <c r="H158" i="1"/>
  <c r="H146" i="3"/>
  <c r="H10" i="1"/>
  <c r="G146" i="1"/>
  <c r="D14" i="1"/>
  <c r="C14" i="3"/>
  <c r="D135" i="3"/>
  <c r="I135" i="3"/>
  <c r="D127" i="3"/>
  <c r="I127" i="3"/>
  <c r="D117" i="3"/>
  <c r="I117" i="3"/>
  <c r="K113" i="3"/>
  <c r="L10" i="1"/>
  <c r="J10" i="1"/>
  <c r="F10" i="1"/>
  <c r="B34" i="3"/>
  <c r="O31" i="3"/>
  <c r="K31" i="3"/>
  <c r="M31" i="3"/>
  <c r="I16" i="3"/>
  <c r="B14" i="3"/>
  <c r="B158" i="3"/>
  <c r="J158" i="2"/>
  <c r="K146" i="2"/>
  <c r="F13" i="2"/>
  <c r="I14" i="2"/>
  <c r="N13" i="2"/>
  <c r="N158" i="2"/>
  <c r="O146" i="2"/>
  <c r="M14" i="2"/>
  <c r="H10" i="2"/>
  <c r="F10" i="2"/>
  <c r="F9" i="2" s="1"/>
  <c r="D14" i="2"/>
  <c r="G158" i="2"/>
  <c r="L10" i="2"/>
  <c r="K146" i="1"/>
  <c r="B11" i="3"/>
  <c r="G11" i="3"/>
  <c r="I34" i="2"/>
  <c r="I11" i="2"/>
  <c r="M34" i="2"/>
  <c r="D34" i="2"/>
  <c r="G11" i="2"/>
  <c r="M11" i="2"/>
  <c r="K11" i="2"/>
  <c r="C158" i="2"/>
  <c r="C13" i="2"/>
  <c r="D146" i="2"/>
  <c r="O11" i="2"/>
  <c r="H158" i="2"/>
  <c r="I146" i="2"/>
  <c r="H13" i="2"/>
  <c r="K14" i="2"/>
  <c r="C10" i="2"/>
  <c r="L158" i="2"/>
  <c r="M146" i="2"/>
  <c r="L13" i="2"/>
  <c r="D11" i="2"/>
  <c r="K34" i="2"/>
  <c r="I34" i="1"/>
  <c r="C10" i="1"/>
  <c r="M14" i="1"/>
  <c r="J13" i="1"/>
  <c r="M146" i="1"/>
  <c r="L13" i="1"/>
  <c r="O14" i="1"/>
  <c r="F158" i="1"/>
  <c r="F158" i="3" s="1"/>
  <c r="O146" i="1"/>
  <c r="N13" i="1"/>
  <c r="G11" i="1"/>
  <c r="G14" i="1"/>
  <c r="I14" i="1"/>
  <c r="F13" i="1"/>
  <c r="C158" i="1"/>
  <c r="H13" i="1"/>
  <c r="K14" i="1"/>
  <c r="C13" i="1"/>
  <c r="I146" i="1"/>
  <c r="D146" i="1"/>
  <c r="D34" i="1"/>
  <c r="G34" i="1"/>
  <c r="O34" i="1"/>
  <c r="M34" i="1"/>
  <c r="K34" i="1"/>
  <c r="K11" i="1"/>
  <c r="O11" i="1"/>
  <c r="M11" i="1"/>
  <c r="D11" i="1"/>
  <c r="I11" i="1"/>
  <c r="D11" i="3" l="1"/>
  <c r="F10" i="3"/>
  <c r="F9" i="3" s="1"/>
  <c r="J10" i="3"/>
  <c r="J9" i="3" s="1"/>
  <c r="N13" i="3"/>
  <c r="O34" i="3"/>
  <c r="O14" i="3"/>
  <c r="O13" i="2"/>
  <c r="K10" i="2"/>
  <c r="K9" i="2" s="1"/>
  <c r="M34" i="3"/>
  <c r="K34" i="3"/>
  <c r="I14" i="3"/>
  <c r="D146" i="3"/>
  <c r="E9" i="3"/>
  <c r="G13" i="1"/>
  <c r="L13" i="3"/>
  <c r="D13" i="1"/>
  <c r="D34" i="3"/>
  <c r="G14" i="3"/>
  <c r="I34" i="3"/>
  <c r="M14" i="3"/>
  <c r="E13" i="3"/>
  <c r="K14" i="3"/>
  <c r="G146" i="3"/>
  <c r="G13" i="2"/>
  <c r="N158" i="3"/>
  <c r="J158" i="3"/>
  <c r="K13" i="2"/>
  <c r="D13" i="2"/>
  <c r="L158" i="3"/>
  <c r="H158" i="3"/>
  <c r="D158" i="2"/>
  <c r="N10" i="3"/>
  <c r="N9" i="3" s="1"/>
  <c r="H10" i="3"/>
  <c r="H9" i="3" s="1"/>
  <c r="L10" i="3"/>
  <c r="C10" i="3"/>
  <c r="C9" i="3" s="1"/>
  <c r="H9" i="1"/>
  <c r="F13" i="3"/>
  <c r="B13" i="3"/>
  <c r="M146" i="3"/>
  <c r="O146" i="3"/>
  <c r="O158" i="1"/>
  <c r="M158" i="1"/>
  <c r="J13" i="3"/>
  <c r="K146" i="3"/>
  <c r="I146" i="3"/>
  <c r="K158" i="1"/>
  <c r="H13" i="3"/>
  <c r="C13" i="3"/>
  <c r="D14" i="3"/>
  <c r="G158" i="1"/>
  <c r="G158" i="3"/>
  <c r="D158" i="1"/>
  <c r="C158" i="3"/>
  <c r="B10" i="3"/>
  <c r="B9" i="3" s="1"/>
  <c r="L9" i="1"/>
  <c r="M13" i="2"/>
  <c r="I13" i="2"/>
  <c r="H9" i="2"/>
  <c r="G10" i="2"/>
  <c r="G9" i="2" s="1"/>
  <c r="O13" i="1"/>
  <c r="K13" i="1"/>
  <c r="M13" i="1"/>
  <c r="N9" i="2"/>
  <c r="C9" i="2"/>
  <c r="D10" i="2"/>
  <c r="D9" i="2" s="1"/>
  <c r="I158" i="2"/>
  <c r="K158" i="2"/>
  <c r="M158" i="2"/>
  <c r="O158" i="2"/>
  <c r="M10" i="2"/>
  <c r="M9" i="2" s="1"/>
  <c r="L9" i="2"/>
  <c r="O10" i="2"/>
  <c r="O9" i="2" s="1"/>
  <c r="I10" i="2"/>
  <c r="I9" i="2" s="1"/>
  <c r="C9" i="1"/>
  <c r="I13" i="1"/>
  <c r="I158" i="1"/>
  <c r="D10" i="1"/>
  <c r="D9" i="1" s="1"/>
  <c r="K10" i="1"/>
  <c r="K9" i="1" s="1"/>
  <c r="F9" i="1"/>
  <c r="G10" i="1"/>
  <c r="G9" i="1" s="1"/>
  <c r="M10" i="1"/>
  <c r="M9" i="1" s="1"/>
  <c r="J9" i="1"/>
  <c r="I10" i="1"/>
  <c r="I9" i="1" s="1"/>
  <c r="O10" i="1"/>
  <c r="O9" i="1" s="1"/>
  <c r="N9" i="1"/>
  <c r="M10" i="3" l="1"/>
  <c r="M9" i="3" s="1"/>
  <c r="O13" i="3"/>
  <c r="O158" i="3"/>
  <c r="I13" i="3"/>
  <c r="D13" i="3"/>
  <c r="G13" i="3"/>
  <c r="M13" i="3"/>
  <c r="K13" i="3"/>
  <c r="K158" i="3"/>
  <c r="M158" i="3"/>
  <c r="I10" i="3"/>
  <c r="I9" i="3" s="1"/>
  <c r="K10" i="3"/>
  <c r="K9" i="3" s="1"/>
  <c r="L9" i="3"/>
  <c r="O10" i="3"/>
  <c r="O9" i="3" s="1"/>
  <c r="G10" i="3"/>
  <c r="G9" i="3" s="1"/>
  <c r="I158" i="3"/>
  <c r="D158" i="3"/>
  <c r="D10" i="3"/>
  <c r="D9" i="3" s="1"/>
</calcChain>
</file>

<file path=xl/sharedStrings.xml><?xml version="1.0" encoding="utf-8"?>
<sst xmlns="http://schemas.openxmlformats.org/spreadsheetml/2006/main" count="430" uniqueCount="146">
  <si>
    <t>добыча полезных ископаемых</t>
  </si>
  <si>
    <t>обрабатывающие производства</t>
  </si>
  <si>
    <t xml:space="preserve">        из них:</t>
  </si>
  <si>
    <t xml:space="preserve">  - производство резиновых и пластмассовых изделий</t>
  </si>
  <si>
    <t>строительство</t>
  </si>
  <si>
    <t xml:space="preserve">    из нее:</t>
  </si>
  <si>
    <t>внебюджетный сектор</t>
  </si>
  <si>
    <t>Показатели</t>
  </si>
  <si>
    <t>из них:</t>
  </si>
  <si>
    <t>прочие</t>
  </si>
  <si>
    <t>Форма 6</t>
  </si>
  <si>
    <t>Форма 6а</t>
  </si>
  <si>
    <t xml:space="preserve">Темп роста (снижения), % </t>
  </si>
  <si>
    <t>Фонд начисленной заработной платы,тыс.руб.</t>
  </si>
  <si>
    <r>
      <rPr>
        <b/>
        <sz val="8"/>
        <rFont val="Arial Cyr"/>
        <charset val="204"/>
      </rPr>
      <t>2020 год</t>
    </r>
    <r>
      <rPr>
        <sz val="8"/>
        <rFont val="Arial Cyr"/>
        <charset val="204"/>
      </rPr>
      <t xml:space="preserve"> 
прогноз </t>
    </r>
  </si>
  <si>
    <t>сельское, лесное хозяйство, охота, рыболовство и рыбоводство</t>
  </si>
  <si>
    <t>контроль отраслей:   разница</t>
  </si>
  <si>
    <t xml:space="preserve"> темп</t>
  </si>
  <si>
    <t>контроль муниц.:   разница</t>
  </si>
  <si>
    <t>контроль социальной сферы:   разница</t>
  </si>
  <si>
    <t xml:space="preserve">    -производство пищевых продуктов</t>
  </si>
  <si>
    <t xml:space="preserve">    -производство напитков</t>
  </si>
  <si>
    <t xml:space="preserve">    -производство текстильных изделий</t>
  </si>
  <si>
    <t xml:space="preserve">  - производство одежды</t>
  </si>
  <si>
    <t xml:space="preserve">  - производство кожи и изделий из кожи</t>
  </si>
  <si>
    <t xml:space="preserve">  - обработка древисины и производство изделий из дерева и пробки, кроме мебели, производство изделий из соломки и материалов для плетения</t>
  </si>
  <si>
    <t xml:space="preserve">  - производство бумаги и бумажных изделий</t>
  </si>
  <si>
    <t xml:space="preserve">  - деятельность полиграфическая и копирование носителей информации</t>
  </si>
  <si>
    <t xml:space="preserve">  - производство кокса и нефтепродуктов</t>
  </si>
  <si>
    <t xml:space="preserve">  - производство химических веществ и химических продуктов</t>
  </si>
  <si>
    <t xml:space="preserve">  - производство лекарственных средств и материалов, применяемых в медицинских целях</t>
  </si>
  <si>
    <t xml:space="preserve">  - производство прочей неметаллической минеральной продукции</t>
  </si>
  <si>
    <t xml:space="preserve">  - производство металлургическое</t>
  </si>
  <si>
    <t xml:space="preserve">  - производство готовых металлических изделий, кроме машин и оборудования</t>
  </si>
  <si>
    <t xml:space="preserve">  - производство компьютеров, электронных и оптических изделий</t>
  </si>
  <si>
    <t xml:space="preserve">  - производство машин и оборудования, не включенных в другие группировки</t>
  </si>
  <si>
    <t xml:space="preserve">  - производство автотранспортных средств, прицепов и полуприцепов</t>
  </si>
  <si>
    <t xml:space="preserve">  - производство прочих транспортных средств и оборудования</t>
  </si>
  <si>
    <t xml:space="preserve">  - производство мебели</t>
  </si>
  <si>
    <t xml:space="preserve">  - производство прочих готовых изделий</t>
  </si>
  <si>
    <t xml:space="preserve">  - ремонт и монтаж машин и оборудования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</si>
  <si>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</si>
  <si>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</si>
  <si>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средств, мотоциклов</t>
  </si>
  <si>
    <t>транспортировка и хранение</t>
  </si>
  <si>
    <t>деятельность в области информации и связи</t>
  </si>
  <si>
    <t>государственное управление и обеспечение военной безопасности, социальное обеспечение</t>
  </si>
  <si>
    <t>социальная сфера всего -</t>
  </si>
  <si>
    <t>образование</t>
  </si>
  <si>
    <t xml:space="preserve">деятельность в области здравоохранения и социальных услуг </t>
  </si>
  <si>
    <t>деятельность в области культуры, спорта, организации досуга и развлечений</t>
  </si>
  <si>
    <t>образованиям(тыс.руб.):</t>
  </si>
  <si>
    <t>Фонд заработной платы по муниципальным</t>
  </si>
  <si>
    <t>Всего по району (городу)</t>
  </si>
  <si>
    <t>(наименование предприятия, организации)</t>
  </si>
  <si>
    <r>
      <t>в том числе по видам экономической деятельности</t>
    </r>
    <r>
      <rPr>
        <sz val="9"/>
        <rFont val="Arial"/>
        <family val="2"/>
        <charset val="204"/>
      </rPr>
      <t>:</t>
    </r>
  </si>
  <si>
    <t>Прогноз фонда начисленной заработной платы работников организаций по</t>
  </si>
  <si>
    <t>Латипова Ирина Вячеславовна</t>
  </si>
  <si>
    <t xml:space="preserve">эл.почта: fin2.econom@rkursk.ru  </t>
  </si>
  <si>
    <t>Телефон: (4712)701165</t>
  </si>
  <si>
    <r>
      <rPr>
        <b/>
        <sz val="11"/>
        <color theme="1"/>
        <rFont val="Calibri"/>
        <family val="2"/>
        <charset val="204"/>
        <scheme val="minor"/>
      </rPr>
      <t>Необхадима помощь?</t>
    </r>
    <r>
      <rPr>
        <sz val="11"/>
        <color theme="1"/>
        <rFont val="Calibri"/>
        <family val="2"/>
        <charset val="204"/>
        <scheme val="minor"/>
      </rPr>
      <t xml:space="preserve"> Звоните, пишите.</t>
    </r>
  </si>
  <si>
    <r>
      <rPr>
        <b/>
        <sz val="12"/>
        <rFont val="Arial"/>
        <family val="2"/>
        <charset val="204"/>
      </rPr>
      <t xml:space="preserve">Примечание: </t>
    </r>
    <r>
      <rPr>
        <b/>
        <sz val="1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 xml:space="preserve">1. Данная форма заполняется </t>
    </r>
    <r>
      <rPr>
        <b/>
        <sz val="10"/>
        <rFont val="Arial"/>
        <family val="2"/>
        <charset val="204"/>
      </rPr>
      <t>в обязательном порядке</t>
    </r>
    <r>
      <rPr>
        <sz val="10"/>
        <rFont val="Arial"/>
        <family val="2"/>
        <charset val="204"/>
      </rPr>
      <t xml:space="preserve"> при согласовании администрациями муниципальных районов и городских округов основных показателей социально-экономического развития на 2017-2020 годы.
2. По каждому виду экономической деятельности укажите </t>
    </r>
    <r>
      <rPr>
        <b/>
        <sz val="10"/>
        <rFont val="Arial"/>
        <family val="2"/>
        <charset val="204"/>
      </rPr>
      <t xml:space="preserve">все ведущие предприятия. </t>
    </r>
    <r>
      <rPr>
        <sz val="10"/>
        <rFont val="Arial"/>
        <family val="2"/>
        <charset val="204"/>
      </rPr>
      <t xml:space="preserve">
3. В обязательном порядке приложите</t>
    </r>
    <r>
      <rPr>
        <b/>
        <sz val="10"/>
        <rFont val="Arial"/>
        <family val="2"/>
        <charset val="204"/>
      </rPr>
      <t xml:space="preserve"> пояснительную записку.</t>
    </r>
    <r>
      <rPr>
        <sz val="10"/>
        <rFont val="Arial"/>
        <family val="2"/>
        <charset val="204"/>
      </rPr>
      <t xml:space="preserve">
4. Форму необходимо предоставить в комитет по экономике и развитию Курсклй области </t>
    </r>
    <r>
      <rPr>
        <b/>
        <sz val="10"/>
        <rFont val="Arial"/>
        <family val="2"/>
        <charset val="204"/>
      </rPr>
      <t xml:space="preserve">за 2 рабочих дня до даты указанной в графике </t>
    </r>
    <r>
      <rPr>
        <sz val="10"/>
        <rFont val="Arial"/>
        <family val="2"/>
        <charset val="204"/>
      </rPr>
      <t xml:space="preserve">согласования на эл.адрес: fin2.econom@rkursk.ru  
</t>
    </r>
  </si>
  <si>
    <t>Прогноз среднесписочной численности работников организаций (без внешних совместителей) по</t>
  </si>
  <si>
    <t>Среднесписочная численность, чел.</t>
  </si>
  <si>
    <t>Прогноз среднемесячной начисленной зарарботной платы работников по</t>
  </si>
  <si>
    <t>Среднемесячная заработная плата, руб.</t>
  </si>
  <si>
    <t>Уважаемые коллеги!</t>
  </si>
  <si>
    <t>Среднесписочная численность по муниципальным</t>
  </si>
  <si>
    <t>Среднемесячная начисленная заработная плата по муниципальным</t>
  </si>
  <si>
    <t>(Наименование С/С)</t>
  </si>
  <si>
    <t>СПК "Фермер Лагутин"</t>
  </si>
  <si>
    <t>ЗАО АФ "Южная"</t>
  </si>
  <si>
    <t>ООО "Агрокомплекс Глушковский"</t>
  </si>
  <si>
    <t>ЗАО "Рыбхоз Сеймский"</t>
  </si>
  <si>
    <t>ООО "Вишневка"</t>
  </si>
  <si>
    <t>ООО "Комаровка"</t>
  </si>
  <si>
    <t>ООО "Грин Терра"</t>
  </si>
  <si>
    <t>ООО "Авангард Агро Курск"</t>
  </si>
  <si>
    <t>ЗАО АФ "Любимовская"</t>
  </si>
  <si>
    <t>ООО "Благодатное"</t>
  </si>
  <si>
    <t>ЗАО АФ "Рыльская" отд. Пушкарное</t>
  </si>
  <si>
    <t>ООО "Агроинвест"</t>
  </si>
  <si>
    <t>АО "Толпино" (СПК "Ленинский призыв)</t>
  </si>
  <si>
    <t>ООО "Солнечный край"</t>
  </si>
  <si>
    <t>МУП "Теплосеть"</t>
  </si>
  <si>
    <t>ООО "Тепло плюс"</t>
  </si>
  <si>
    <t>АУКО "Редакция газеты" Голос района"</t>
  </si>
  <si>
    <t xml:space="preserve">ПО "Кореневское" </t>
  </si>
  <si>
    <t>ООО "Общепит"</t>
  </si>
  <si>
    <t>ООО "Коренево"</t>
  </si>
  <si>
    <t>МУП "Кореневский рынок"</t>
  </si>
  <si>
    <t>АО "Тандер"</t>
  </si>
  <si>
    <t>ООО "Агроторг 6274 "Пятерочка"</t>
  </si>
  <si>
    <t>ООО "Кореневский элеватор"</t>
  </si>
  <si>
    <t>ООО "Водник"</t>
  </si>
  <si>
    <t>МУП ВКХ Администрации Шептуховского сельсовета</t>
  </si>
  <si>
    <t>МУП ЖКХ администрации Пушкарского сельсовета</t>
  </si>
  <si>
    <t>МУП ВКХ Кореневского сельсовета</t>
  </si>
  <si>
    <t>пос Коренево</t>
  </si>
  <si>
    <t xml:space="preserve">Викторовский </t>
  </si>
  <si>
    <t>Комаровский</t>
  </si>
  <si>
    <t>Кореневский</t>
  </si>
  <si>
    <t>Любимовский</t>
  </si>
  <si>
    <t>Ольговский</t>
  </si>
  <si>
    <t>Пушкарский</t>
  </si>
  <si>
    <t>Снагостский</t>
  </si>
  <si>
    <t>Толпинский</t>
  </si>
  <si>
    <t>Шептуховский</t>
  </si>
  <si>
    <t>ЗАО "Кореневское ДЭП"</t>
  </si>
  <si>
    <t>Кореневсое АТП пассажирского транспорта</t>
  </si>
  <si>
    <t>Муниципальные казенные учреждения культуры</t>
  </si>
  <si>
    <t>Кореневский районный суд</t>
  </si>
  <si>
    <t>Пограничное управление ФСБ по Курской области</t>
  </si>
  <si>
    <t>Муниципальное управление</t>
  </si>
  <si>
    <t>Кореневская ЦРБ</t>
  </si>
  <si>
    <t xml:space="preserve">Кореневский дом инвалидов </t>
  </si>
  <si>
    <t>Комплексный центр обслуживания населения</t>
  </si>
  <si>
    <t xml:space="preserve">Муниципальные казенные общеобразовательные учреждения Кореневского района(школы и детские сады) </t>
  </si>
  <si>
    <t>Отделение Сбербанк</t>
  </si>
  <si>
    <t>Отделение Сбербанка</t>
  </si>
  <si>
    <t>Милиция</t>
  </si>
  <si>
    <t>Организации Кореневского района  по разным видам деятельности</t>
  </si>
  <si>
    <t>Отделение МВД</t>
  </si>
  <si>
    <t>(наименование) БАЗОВЫЙ</t>
  </si>
  <si>
    <r>
      <rPr>
        <b/>
        <sz val="8"/>
        <rFont val="Arial Cyr"/>
        <charset val="204"/>
      </rPr>
      <t xml:space="preserve">2017 год
</t>
    </r>
    <r>
      <rPr>
        <sz val="8"/>
        <rFont val="Arial Cyr"/>
        <charset val="204"/>
      </rPr>
      <t>отчет</t>
    </r>
  </si>
  <si>
    <r>
      <rPr>
        <b/>
        <sz val="8"/>
        <rFont val="Arial Cyr"/>
        <charset val="204"/>
      </rPr>
      <t>2021 год</t>
    </r>
    <r>
      <rPr>
        <sz val="8"/>
        <rFont val="Arial Cyr"/>
        <charset val="204"/>
      </rPr>
      <t xml:space="preserve"> 
прогноз </t>
    </r>
  </si>
  <si>
    <t>ООО "Кремяное" (ранее - СПК "Большевик")</t>
  </si>
  <si>
    <t>АО "Тандер" маг. Магнит Косметик</t>
  </si>
  <si>
    <t xml:space="preserve"> - производство электрического оборудования</t>
  </si>
  <si>
    <t xml:space="preserve"> - производство электрического оборудования </t>
  </si>
  <si>
    <t xml:space="preserve"> - производство компьютеров, электронных и оптических изделий </t>
  </si>
  <si>
    <t xml:space="preserve">  - производство электрического оборудования  </t>
  </si>
  <si>
    <t>Кореневскому району (городу) на 2020-2022 годы</t>
  </si>
  <si>
    <r>
      <rPr>
        <b/>
        <sz val="8"/>
        <rFont val="Arial Cyr"/>
        <charset val="204"/>
      </rPr>
      <t xml:space="preserve">2018 год
</t>
    </r>
    <r>
      <rPr>
        <sz val="8"/>
        <rFont val="Arial Cyr"/>
        <charset val="204"/>
      </rPr>
      <t>отчет</t>
    </r>
  </si>
  <si>
    <r>
      <rPr>
        <b/>
        <sz val="8"/>
        <rFont val="Arial Cyr"/>
        <charset val="204"/>
      </rPr>
      <t xml:space="preserve">2018 год
</t>
    </r>
    <r>
      <rPr>
        <sz val="8"/>
        <rFont val="Arial Cyr"/>
        <charset val="204"/>
      </rPr>
      <t>отчет за 3 месяца</t>
    </r>
  </si>
  <si>
    <r>
      <rPr>
        <b/>
        <sz val="8"/>
        <rFont val="Arial Cyr"/>
        <charset val="204"/>
      </rPr>
      <t xml:space="preserve">2019 год </t>
    </r>
    <r>
      <rPr>
        <sz val="8"/>
        <rFont val="Arial Cyr"/>
        <charset val="204"/>
      </rPr>
      <t xml:space="preserve">
отчет за 3 месяца</t>
    </r>
  </si>
  <si>
    <r>
      <rPr>
        <b/>
        <sz val="8"/>
        <rFont val="Arial Cyr"/>
        <charset val="204"/>
      </rPr>
      <t xml:space="preserve">2019 год </t>
    </r>
    <r>
      <rPr>
        <sz val="8"/>
        <rFont val="Arial Cyr"/>
        <charset val="204"/>
      </rPr>
      <t xml:space="preserve">
оценка </t>
    </r>
  </si>
  <si>
    <r>
      <rPr>
        <b/>
        <sz val="8"/>
        <rFont val="Arial Cyr"/>
        <charset val="204"/>
      </rPr>
      <t>2022 год</t>
    </r>
    <r>
      <rPr>
        <sz val="8"/>
        <rFont val="Arial Cyr"/>
        <charset val="204"/>
      </rPr>
      <t xml:space="preserve"> 
прогноз </t>
    </r>
  </si>
  <si>
    <t>Красно&amp;Белое</t>
  </si>
  <si>
    <t>Красное&amp;Белое</t>
  </si>
  <si>
    <r>
      <rPr>
        <b/>
        <sz val="8"/>
        <rFont val="Arial Cyr"/>
        <charset val="204"/>
      </rPr>
      <t xml:space="preserve">2017год
</t>
    </r>
    <r>
      <rPr>
        <sz val="8"/>
        <rFont val="Arial Cyr"/>
        <charset val="204"/>
      </rPr>
      <t>отчет</t>
    </r>
  </si>
  <si>
    <r>
      <rPr>
        <b/>
        <sz val="8"/>
        <rFont val="Arial Cyr"/>
        <charset val="204"/>
      </rPr>
      <t xml:space="preserve">2018год
</t>
    </r>
    <r>
      <rPr>
        <sz val="8"/>
        <rFont val="Arial Cyr"/>
        <charset val="204"/>
      </rPr>
      <t>отчет за 3 месяца</t>
    </r>
  </si>
  <si>
    <t>АО "Кореневское ДЭП"</t>
  </si>
  <si>
    <t>АО "Кореневский завод НВА"</t>
  </si>
  <si>
    <t>ООО "Автотехкомплект"</t>
  </si>
  <si>
    <t>ООО Автотехкомплект"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</si>
</sst>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6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sz val="8"/>
      <color theme="3" tint="0.39997558519241921"/>
      <name val="Arial Cyr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3" tint="0.39997558519241921"/>
      <name val="Arial"/>
      <family val="2"/>
      <charset val="204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rgb="FFC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color rgb="FF002060"/>
      <name val="Arial Cyr"/>
      <charset val="204"/>
    </font>
    <font>
      <b/>
      <sz val="8"/>
      <color rgb="FF002060"/>
      <name val="Arial Cyr"/>
      <charset val="204"/>
    </font>
    <font>
      <sz val="8"/>
      <color rgb="FF002060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9"/>
      <color rgb="FF002060"/>
      <name val="Arial Cyr"/>
      <charset val="204"/>
    </font>
    <font>
      <b/>
      <sz val="9"/>
      <color rgb="FF002060"/>
      <name val="Arial"/>
      <family val="2"/>
      <charset val="204"/>
    </font>
    <font>
      <sz val="11"/>
      <color rgb="FF002060"/>
      <name val="Calibri"/>
      <family val="2"/>
      <charset val="204"/>
      <scheme val="minor"/>
    </font>
    <font>
      <b/>
      <sz val="9"/>
      <color rgb="FF002060"/>
      <name val="Calibri"/>
      <family val="2"/>
      <charset val="204"/>
      <scheme val="minor"/>
    </font>
    <font>
      <b/>
      <sz val="9"/>
      <color rgb="FF002060"/>
      <name val="Times New Roman"/>
      <family val="1"/>
      <charset val="204"/>
    </font>
    <font>
      <sz val="8"/>
      <color rgb="FF00206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00206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8"/>
      <color rgb="FFFF0000"/>
      <name val="Arial Cyr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 Cyr"/>
      <charset val="204"/>
    </font>
    <font>
      <sz val="8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b/>
      <sz val="8"/>
      <color theme="3" tint="-0.249977111117893"/>
      <name val="Arial Cyr"/>
      <charset val="204"/>
    </font>
    <font>
      <b/>
      <sz val="9"/>
      <color theme="3" tint="-0.249977111117893"/>
      <name val="Arial Cyr"/>
      <charset val="204"/>
    </font>
    <font>
      <sz val="8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9"/>
      <color rgb="FFFF0000"/>
      <name val="Arial Cyr"/>
      <charset val="204"/>
    </font>
    <font>
      <b/>
      <sz val="9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Alignment="1"/>
    <xf numFmtId="0" fontId="0" fillId="0" borderId="0" xfId="0" applyProtection="1"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0" fontId="5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>
      <alignment horizontal="right" wrapText="1"/>
    </xf>
    <xf numFmtId="165" fontId="0" fillId="0" borderId="0" xfId="0" applyNumberFormat="1" applyFill="1" applyBorder="1" applyProtection="1"/>
    <xf numFmtId="0" fontId="9" fillId="0" borderId="0" xfId="0" applyFont="1" applyFill="1" applyBorder="1" applyAlignment="1">
      <alignment wrapText="1"/>
    </xf>
    <xf numFmtId="165" fontId="8" fillId="0" borderId="0" xfId="0" applyNumberFormat="1" applyFont="1" applyFill="1" applyBorder="1"/>
    <xf numFmtId="165" fontId="0" fillId="0" borderId="0" xfId="0" applyNumberFormat="1" applyFill="1" applyBorder="1"/>
    <xf numFmtId="0" fontId="5" fillId="0" borderId="0" xfId="0" applyFont="1" applyFill="1" applyBorder="1" applyAlignment="1">
      <alignment wrapText="1"/>
    </xf>
    <xf numFmtId="165" fontId="8" fillId="0" borderId="0" xfId="0" applyNumberFormat="1" applyFont="1" applyFill="1" applyBorder="1" applyProtection="1">
      <protection locked="0"/>
    </xf>
    <xf numFmtId="165" fontId="0" fillId="0" borderId="0" xfId="0" applyNumberFormat="1" applyFill="1" applyBorder="1" applyProtection="1"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10" fillId="0" borderId="0" xfId="0" applyFont="1" applyFill="1" applyBorder="1" applyAlignment="1">
      <alignment wrapText="1"/>
    </xf>
    <xf numFmtId="165" fontId="5" fillId="2" borderId="0" xfId="0" applyNumberFormat="1" applyFont="1" applyFill="1" applyBorder="1" applyProtection="1">
      <protection locked="0"/>
    </xf>
    <xf numFmtId="165" fontId="11" fillId="2" borderId="0" xfId="0" applyNumberFormat="1" applyFont="1" applyFill="1" applyBorder="1" applyProtection="1">
      <protection locked="0"/>
    </xf>
    <xf numFmtId="165" fontId="11" fillId="0" borderId="0" xfId="0" applyNumberFormat="1" applyFont="1" applyFill="1" applyBorder="1" applyProtection="1"/>
    <xf numFmtId="0" fontId="12" fillId="0" borderId="0" xfId="0" applyFont="1"/>
    <xf numFmtId="165" fontId="6" fillId="0" borderId="0" xfId="0" applyNumberFormat="1" applyFont="1" applyFill="1" applyBorder="1" applyProtection="1"/>
    <xf numFmtId="165" fontId="5" fillId="0" borderId="0" xfId="0" applyNumberFormat="1" applyFont="1" applyFill="1" applyBorder="1" applyProtection="1"/>
    <xf numFmtId="165" fontId="6" fillId="2" borderId="0" xfId="0" applyNumberFormat="1" applyFont="1" applyFill="1" applyBorder="1" applyProtection="1">
      <protection locked="0"/>
    </xf>
    <xf numFmtId="0" fontId="13" fillId="0" borderId="0" xfId="0" applyFont="1"/>
    <xf numFmtId="0" fontId="4" fillId="0" borderId="0" xfId="0" applyFont="1" applyFill="1" applyBorder="1" applyAlignment="1">
      <alignment wrapText="1"/>
    </xf>
    <xf numFmtId="165" fontId="4" fillId="0" borderId="0" xfId="0" applyNumberFormat="1" applyFont="1" applyFill="1" applyBorder="1" applyProtection="1"/>
    <xf numFmtId="165" fontId="15" fillId="0" borderId="0" xfId="0" applyNumberFormat="1" applyFont="1" applyFill="1" applyBorder="1" applyProtection="1"/>
    <xf numFmtId="165" fontId="4" fillId="0" borderId="0" xfId="0" applyNumberFormat="1" applyFont="1" applyFill="1" applyBorder="1" applyProtection="1">
      <protection locked="0"/>
    </xf>
    <xf numFmtId="165" fontId="15" fillId="0" borderId="0" xfId="0" applyNumberFormat="1" applyFont="1" applyFill="1" applyBorder="1" applyProtection="1">
      <protection locked="0"/>
    </xf>
    <xf numFmtId="165" fontId="16" fillId="0" borderId="0" xfId="0" applyNumberFormat="1" applyFont="1" applyFill="1" applyBorder="1" applyProtection="1"/>
    <xf numFmtId="0" fontId="16" fillId="0" borderId="0" xfId="0" applyFont="1" applyFill="1" applyBorder="1" applyAlignment="1">
      <alignment wrapText="1"/>
    </xf>
    <xf numFmtId="165" fontId="17" fillId="0" borderId="0" xfId="0" applyNumberFormat="1" applyFont="1" applyFill="1" applyBorder="1" applyProtection="1"/>
    <xf numFmtId="165" fontId="16" fillId="0" borderId="0" xfId="0" applyNumberFormat="1" applyFont="1" applyFill="1" applyBorder="1" applyProtection="1">
      <protection locked="0"/>
    </xf>
    <xf numFmtId="165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Alignment="1">
      <alignment wrapText="1"/>
    </xf>
    <xf numFmtId="165" fontId="18" fillId="0" borderId="0" xfId="0" applyNumberFormat="1" applyFont="1" applyFill="1" applyBorder="1" applyProtection="1"/>
    <xf numFmtId="165" fontId="19" fillId="0" borderId="0" xfId="0" applyNumberFormat="1" applyFont="1" applyFill="1" applyBorder="1" applyProtection="1"/>
    <xf numFmtId="165" fontId="18" fillId="0" borderId="0" xfId="0" applyNumberFormat="1" applyFont="1" applyFill="1" applyBorder="1" applyProtection="1">
      <protection locked="0"/>
    </xf>
    <xf numFmtId="165" fontId="20" fillId="0" borderId="0" xfId="0" applyNumberFormat="1" applyFont="1" applyFill="1" applyBorder="1" applyProtection="1"/>
    <xf numFmtId="165" fontId="21" fillId="2" borderId="0" xfId="0" applyNumberFormat="1" applyFont="1" applyFill="1" applyBorder="1" applyProtection="1">
      <protection locked="0"/>
    </xf>
    <xf numFmtId="165" fontId="21" fillId="0" borderId="0" xfId="0" applyNumberFormat="1" applyFont="1" applyFill="1" applyBorder="1" applyProtection="1"/>
    <xf numFmtId="165" fontId="22" fillId="2" borderId="0" xfId="0" applyNumberFormat="1" applyFont="1" applyFill="1" applyBorder="1" applyProtection="1">
      <protection locked="0"/>
    </xf>
    <xf numFmtId="0" fontId="23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wrapText="1"/>
    </xf>
    <xf numFmtId="165" fontId="22" fillId="0" borderId="0" xfId="0" applyNumberFormat="1" applyFont="1" applyFill="1" applyBorder="1" applyProtection="1">
      <protection locked="0"/>
    </xf>
    <xf numFmtId="165" fontId="21" fillId="0" borderId="0" xfId="0" applyNumberFormat="1" applyFont="1" applyFill="1" applyBorder="1" applyProtection="1">
      <protection locked="0"/>
    </xf>
    <xf numFmtId="0" fontId="21" fillId="0" borderId="0" xfId="0" applyFont="1"/>
    <xf numFmtId="0" fontId="22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1" fillId="0" borderId="0" xfId="0" applyFont="1" applyAlignment="1" applyProtection="1">
      <alignment wrapText="1"/>
      <protection locked="0"/>
    </xf>
    <xf numFmtId="0" fontId="27" fillId="0" borderId="0" xfId="0" applyFont="1" applyAlignment="1" applyProtection="1">
      <alignment horizontal="center"/>
      <protection locked="0"/>
    </xf>
    <xf numFmtId="0" fontId="14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6" fillId="0" borderId="0" xfId="0" applyFont="1" applyFill="1" applyBorder="1" applyAlignment="1">
      <alignment wrapText="1"/>
    </xf>
    <xf numFmtId="165" fontId="33" fillId="0" borderId="0" xfId="0" applyNumberFormat="1" applyFont="1" applyFill="1" applyBorder="1" applyProtection="1"/>
    <xf numFmtId="0" fontId="34" fillId="0" borderId="0" xfId="0" applyFont="1" applyProtection="1">
      <protection locked="0"/>
    </xf>
    <xf numFmtId="0" fontId="34" fillId="0" borderId="0" xfId="0" applyFont="1"/>
    <xf numFmtId="165" fontId="35" fillId="2" borderId="0" xfId="0" applyNumberFormat="1" applyFont="1" applyFill="1" applyBorder="1" applyProtection="1">
      <protection locked="0"/>
    </xf>
    <xf numFmtId="165" fontId="35" fillId="0" borderId="0" xfId="0" applyNumberFormat="1" applyFont="1" applyFill="1" applyBorder="1" applyProtection="1"/>
    <xf numFmtId="0" fontId="36" fillId="0" borderId="0" xfId="0" applyFont="1"/>
    <xf numFmtId="165" fontId="37" fillId="0" borderId="0" xfId="0" applyNumberFormat="1" applyFont="1" applyFill="1" applyBorder="1" applyProtection="1"/>
    <xf numFmtId="0" fontId="38" fillId="0" borderId="0" xfId="0" applyFont="1" applyFill="1" applyBorder="1" applyAlignment="1">
      <alignment wrapText="1"/>
    </xf>
    <xf numFmtId="165" fontId="39" fillId="2" borderId="0" xfId="0" applyNumberFormat="1" applyFont="1" applyFill="1" applyBorder="1" applyProtection="1">
      <protection locked="0"/>
    </xf>
    <xf numFmtId="165" fontId="39" fillId="0" borderId="0" xfId="0" applyNumberFormat="1" applyFont="1" applyFill="1" applyBorder="1" applyProtection="1"/>
    <xf numFmtId="0" fontId="40" fillId="0" borderId="0" xfId="0" applyFont="1"/>
    <xf numFmtId="165" fontId="42" fillId="2" borderId="0" xfId="0" applyNumberFormat="1" applyFont="1" applyFill="1" applyBorder="1" applyProtection="1">
      <protection locked="0"/>
    </xf>
    <xf numFmtId="165" fontId="42" fillId="0" borderId="0" xfId="0" applyNumberFormat="1" applyFont="1" applyFill="1" applyBorder="1" applyProtection="1"/>
    <xf numFmtId="0" fontId="40" fillId="0" borderId="0" xfId="0" applyFont="1" applyProtection="1">
      <protection locked="0"/>
    </xf>
    <xf numFmtId="165" fontId="44" fillId="2" borderId="0" xfId="0" applyNumberFormat="1" applyFont="1" applyFill="1" applyBorder="1" applyProtection="1">
      <protection locked="0"/>
    </xf>
    <xf numFmtId="0" fontId="42" fillId="0" borderId="0" xfId="0" applyFont="1" applyFill="1" applyBorder="1" applyAlignment="1">
      <alignment wrapText="1"/>
    </xf>
    <xf numFmtId="0" fontId="42" fillId="0" borderId="0" xfId="0" applyFont="1" applyProtection="1">
      <protection locked="0"/>
    </xf>
    <xf numFmtId="0" fontId="42" fillId="0" borderId="0" xfId="0" applyFont="1"/>
    <xf numFmtId="0" fontId="41" fillId="0" borderId="0" xfId="0" applyFont="1" applyFill="1" applyBorder="1" applyAlignment="1">
      <alignment wrapText="1"/>
    </xf>
    <xf numFmtId="165" fontId="44" fillId="0" borderId="0" xfId="0" applyNumberFormat="1" applyFont="1" applyFill="1" applyBorder="1" applyProtection="1"/>
    <xf numFmtId="0" fontId="45" fillId="0" borderId="0" xfId="0" applyFont="1" applyProtection="1">
      <protection locked="0"/>
    </xf>
    <xf numFmtId="0" fontId="45" fillId="0" borderId="0" xfId="0" applyFont="1"/>
    <xf numFmtId="0" fontId="46" fillId="0" borderId="0" xfId="0" applyFont="1"/>
    <xf numFmtId="0" fontId="43" fillId="0" borderId="0" xfId="0" applyFont="1"/>
    <xf numFmtId="0" fontId="44" fillId="0" borderId="0" xfId="0" applyFont="1"/>
    <xf numFmtId="165" fontId="47" fillId="0" borderId="0" xfId="0" applyNumberFormat="1" applyFont="1" applyFill="1" applyBorder="1" applyProtection="1">
      <protection locked="0"/>
    </xf>
    <xf numFmtId="165" fontId="47" fillId="0" borderId="0" xfId="0" applyNumberFormat="1" applyFont="1" applyFill="1" applyBorder="1" applyProtection="1"/>
    <xf numFmtId="165" fontId="48" fillId="0" borderId="0" xfId="0" applyNumberFormat="1" applyFont="1" applyFill="1" applyBorder="1" applyProtection="1"/>
    <xf numFmtId="165" fontId="48" fillId="0" borderId="0" xfId="0" applyNumberFormat="1" applyFont="1" applyFill="1" applyBorder="1" applyProtection="1">
      <protection locked="0"/>
    </xf>
    <xf numFmtId="165" fontId="35" fillId="2" borderId="0" xfId="0" applyNumberFormat="1" applyFont="1" applyFill="1" applyBorder="1" applyProtection="1"/>
    <xf numFmtId="165" fontId="22" fillId="0" borderId="0" xfId="0" applyNumberFormat="1" applyFont="1" applyFill="1" applyBorder="1" applyProtection="1"/>
    <xf numFmtId="165" fontId="18" fillId="2" borderId="0" xfId="0" applyNumberFormat="1" applyFont="1" applyFill="1" applyBorder="1" applyProtection="1">
      <protection locked="0"/>
    </xf>
    <xf numFmtId="165" fontId="33" fillId="2" borderId="0" xfId="0" applyNumberFormat="1" applyFont="1" applyFill="1" applyBorder="1" applyProtection="1">
      <protection locked="0"/>
    </xf>
    <xf numFmtId="165" fontId="48" fillId="2" borderId="0" xfId="0" applyNumberFormat="1" applyFont="1" applyFill="1" applyBorder="1" applyProtection="1">
      <protection locked="0"/>
    </xf>
    <xf numFmtId="0" fontId="48" fillId="0" borderId="0" xfId="0" applyFont="1" applyProtection="1">
      <protection locked="0"/>
    </xf>
    <xf numFmtId="0" fontId="48" fillId="0" borderId="0" xfId="0" applyFont="1"/>
    <xf numFmtId="0" fontId="47" fillId="0" borderId="0" xfId="0" applyFont="1" applyProtection="1">
      <protection locked="0"/>
    </xf>
    <xf numFmtId="0" fontId="47" fillId="0" borderId="0" xfId="0" applyFont="1"/>
    <xf numFmtId="0" fontId="33" fillId="0" borderId="0" xfId="0" applyFont="1" applyProtection="1">
      <protection locked="0"/>
    </xf>
    <xf numFmtId="0" fontId="33" fillId="0" borderId="0" xfId="0" applyFont="1"/>
    <xf numFmtId="0" fontId="50" fillId="0" borderId="0" xfId="0" applyFont="1"/>
    <xf numFmtId="0" fontId="51" fillId="0" borderId="0" xfId="0" applyFont="1" applyProtection="1">
      <protection locked="0"/>
    </xf>
    <xf numFmtId="0" fontId="51" fillId="0" borderId="0" xfId="0" applyFont="1"/>
    <xf numFmtId="0" fontId="52" fillId="0" borderId="0" xfId="0" applyFont="1" applyAlignment="1" applyProtection="1">
      <alignment horizontal="center"/>
      <protection locked="0"/>
    </xf>
    <xf numFmtId="165" fontId="54" fillId="0" borderId="0" xfId="0" applyNumberFormat="1" applyFont="1" applyFill="1" applyBorder="1" applyProtection="1"/>
    <xf numFmtId="165" fontId="55" fillId="0" borderId="0" xfId="0" applyNumberFormat="1" applyFont="1" applyFill="1" applyBorder="1"/>
    <xf numFmtId="165" fontId="56" fillId="2" borderId="0" xfId="0" applyNumberFormat="1" applyFont="1" applyFill="1" applyBorder="1" applyProtection="1">
      <protection locked="0"/>
    </xf>
    <xf numFmtId="165" fontId="32" fillId="0" borderId="0" xfId="0" applyNumberFormat="1" applyFont="1" applyFill="1" applyBorder="1" applyProtection="1">
      <protection locked="0"/>
    </xf>
    <xf numFmtId="165" fontId="57" fillId="0" borderId="0" xfId="0" applyNumberFormat="1" applyFont="1" applyFill="1" applyBorder="1" applyProtection="1">
      <protection locked="0"/>
    </xf>
    <xf numFmtId="165" fontId="58" fillId="0" borderId="0" xfId="0" applyNumberFormat="1" applyFont="1" applyFill="1" applyBorder="1" applyProtection="1">
      <protection locked="0"/>
    </xf>
    <xf numFmtId="165" fontId="58" fillId="2" borderId="0" xfId="0" applyNumberFormat="1" applyFont="1" applyFill="1" applyBorder="1" applyProtection="1">
      <protection locked="0"/>
    </xf>
    <xf numFmtId="0" fontId="29" fillId="0" borderId="0" xfId="0" applyFont="1" applyProtection="1">
      <protection locked="0"/>
    </xf>
    <xf numFmtId="0" fontId="52" fillId="0" borderId="0" xfId="0" applyFont="1" applyAlignment="1" applyProtection="1">
      <alignment wrapText="1"/>
      <protection locked="0"/>
    </xf>
    <xf numFmtId="165" fontId="53" fillId="2" borderId="0" xfId="0" applyNumberFormat="1" applyFont="1" applyFill="1" applyBorder="1" applyProtection="1">
      <protection locked="0"/>
    </xf>
    <xf numFmtId="0" fontId="59" fillId="0" borderId="0" xfId="0" applyFont="1" applyFill="1" applyBorder="1" applyAlignment="1">
      <alignment wrapText="1"/>
    </xf>
    <xf numFmtId="0" fontId="60" fillId="0" borderId="0" xfId="0" applyFont="1" applyFill="1" applyBorder="1" applyAlignment="1">
      <alignment wrapText="1"/>
    </xf>
    <xf numFmtId="165" fontId="61" fillId="2" borderId="0" xfId="0" applyNumberFormat="1" applyFont="1" applyFill="1" applyBorder="1" applyProtection="1"/>
    <xf numFmtId="165" fontId="18" fillId="2" borderId="0" xfId="0" applyNumberFormat="1" applyFont="1" applyFill="1" applyBorder="1" applyProtection="1"/>
    <xf numFmtId="0" fontId="2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165" fontId="4" fillId="2" borderId="0" xfId="0" applyNumberFormat="1" applyFont="1" applyFill="1" applyBorder="1" applyProtection="1"/>
    <xf numFmtId="165" fontId="5" fillId="2" borderId="0" xfId="0" applyNumberFormat="1" applyFont="1" applyFill="1" applyBorder="1" applyProtection="1"/>
    <xf numFmtId="165" fontId="4" fillId="2" borderId="0" xfId="0" applyNumberFormat="1" applyFont="1" applyFill="1" applyBorder="1" applyProtection="1">
      <protection locked="0"/>
    </xf>
    <xf numFmtId="165" fontId="19" fillId="0" borderId="0" xfId="0" applyNumberFormat="1" applyFont="1" applyFill="1" applyBorder="1" applyProtection="1">
      <protection locked="0"/>
    </xf>
    <xf numFmtId="165" fontId="48" fillId="2" borderId="0" xfId="0" applyNumberFormat="1" applyFont="1" applyFill="1" applyBorder="1" applyProtection="1"/>
    <xf numFmtId="165" fontId="61" fillId="0" borderId="0" xfId="0" applyNumberFormat="1" applyFont="1" applyFill="1" applyBorder="1" applyProtection="1"/>
    <xf numFmtId="165" fontId="61" fillId="2" borderId="0" xfId="0" applyNumberFormat="1" applyFont="1" applyFill="1" applyBorder="1" applyProtection="1">
      <protection locked="0"/>
    </xf>
    <xf numFmtId="0" fontId="38" fillId="3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22" fillId="0" borderId="0" xfId="0" applyFont="1"/>
    <xf numFmtId="165" fontId="62" fillId="0" borderId="0" xfId="0" applyNumberFormat="1" applyFont="1" applyFill="1" applyBorder="1" applyProtection="1"/>
    <xf numFmtId="0" fontId="5" fillId="0" borderId="1" xfId="0" applyFont="1" applyFill="1" applyBorder="1" applyAlignment="1">
      <alignment horizontal="center" vertical="center" wrapText="1"/>
    </xf>
    <xf numFmtId="0" fontId="36" fillId="0" borderId="0" xfId="0" applyFont="1" applyProtection="1">
      <protection locked="0"/>
    </xf>
    <xf numFmtId="0" fontId="63" fillId="0" borderId="0" xfId="0" applyFont="1" applyFill="1" applyBorder="1" applyAlignment="1">
      <alignment wrapText="1"/>
    </xf>
    <xf numFmtId="165" fontId="63" fillId="0" borderId="0" xfId="0" applyNumberFormat="1" applyFont="1" applyFill="1" applyBorder="1" applyProtection="1"/>
    <xf numFmtId="165" fontId="64" fillId="0" borderId="0" xfId="0" applyNumberFormat="1" applyFont="1" applyFill="1" applyBorder="1" applyProtection="1"/>
    <xf numFmtId="0" fontId="64" fillId="0" borderId="0" xfId="0" applyFont="1" applyFill="1" applyBorder="1" applyAlignment="1">
      <alignment wrapText="1"/>
    </xf>
    <xf numFmtId="165" fontId="65" fillId="0" borderId="0" xfId="0" applyNumberFormat="1" applyFont="1" applyFill="1" applyBorder="1" applyProtection="1"/>
    <xf numFmtId="165" fontId="61" fillId="4" borderId="0" xfId="0" applyNumberFormat="1" applyFont="1" applyFill="1" applyBorder="1" applyProtection="1"/>
    <xf numFmtId="0" fontId="24" fillId="0" borderId="0" xfId="0" applyFont="1" applyFill="1" applyAlignment="1">
      <alignment horizontal="left" vertical="center" wrapText="1" shrinkToFit="1"/>
    </xf>
    <xf numFmtId="0" fontId="1" fillId="0" borderId="0" xfId="0" applyFont="1" applyAlignment="1" applyProtection="1">
      <alignment horizontal="center" wrapText="1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9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7"/>
  <sheetViews>
    <sheetView view="pageBreakPreview" zoomScale="90" zoomScaleNormal="100" zoomScaleSheetLayoutView="90" workbookViewId="0">
      <pane xSplit="7" ySplit="12" topLeftCell="H185" activePane="bottomRight" state="frozen"/>
      <selection pane="topRight" activeCell="H1" sqref="H1"/>
      <selection pane="bottomLeft" activeCell="A13" sqref="A13"/>
      <selection pane="bottomRight" activeCell="A2" sqref="A2:O187"/>
    </sheetView>
  </sheetViews>
  <sheetFormatPr defaultRowHeight="15" x14ac:dyDescent="0.25"/>
  <cols>
    <col min="1" max="1" width="39.5703125" style="3" customWidth="1"/>
    <col min="2" max="2" width="13.28515625" style="57" customWidth="1"/>
    <col min="3" max="3" width="12.7109375" style="3" customWidth="1"/>
    <col min="4" max="4" width="11.5703125" style="3" customWidth="1"/>
    <col min="5" max="5" width="11.140625" style="57" customWidth="1"/>
    <col min="6" max="6" width="11.140625" style="3" customWidth="1"/>
    <col min="7" max="7" width="12.28515625" style="3" customWidth="1"/>
    <col min="8" max="8" width="12.7109375" style="3" customWidth="1"/>
    <col min="9" max="9" width="11.7109375" style="3" customWidth="1"/>
    <col min="10" max="10" width="13.42578125" style="3" customWidth="1"/>
    <col min="11" max="11" width="10.7109375" style="3" customWidth="1"/>
    <col min="12" max="12" width="11.140625" style="3" customWidth="1"/>
    <col min="13" max="13" width="11.7109375" style="3" customWidth="1"/>
    <col min="14" max="14" width="12.42578125" style="3" customWidth="1"/>
    <col min="15" max="15" width="13.7109375" style="3" customWidth="1"/>
    <col min="16" max="16384" width="9.140625" style="3"/>
  </cols>
  <sheetData>
    <row r="1" spans="1:17" x14ac:dyDescent="0.25">
      <c r="L1" s="3" t="s">
        <v>10</v>
      </c>
    </row>
    <row r="2" spans="1:17" ht="19.5" customHeight="1" x14ac:dyDescent="0.25">
      <c r="A2" s="142" t="s">
        <v>56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7" ht="14.25" customHeight="1" x14ac:dyDescent="0.25">
      <c r="A3" s="142" t="s">
        <v>132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7" ht="13.5" customHeight="1" x14ac:dyDescent="0.25">
      <c r="A4" s="53"/>
      <c r="B4" s="114"/>
      <c r="C4" s="143" t="s">
        <v>123</v>
      </c>
      <c r="D4" s="143"/>
      <c r="E4" s="143"/>
      <c r="F4" s="143"/>
      <c r="G4" s="53"/>
      <c r="H4" s="53"/>
      <c r="I4" s="53"/>
      <c r="J4" s="53"/>
      <c r="K4" s="53"/>
      <c r="L4" s="53"/>
      <c r="M4" s="53"/>
      <c r="N4" s="53"/>
      <c r="O4" s="1"/>
      <c r="P4" s="1"/>
      <c r="Q4" s="1"/>
    </row>
    <row r="5" spans="1:17" ht="8.25" customHeight="1" x14ac:dyDescent="0.25"/>
    <row r="6" spans="1:17" ht="36" customHeight="1" x14ac:dyDescent="0.25">
      <c r="A6" s="146" t="s">
        <v>7</v>
      </c>
      <c r="B6" s="130" t="s">
        <v>124</v>
      </c>
      <c r="C6" s="147" t="s">
        <v>133</v>
      </c>
      <c r="D6" s="148"/>
      <c r="E6" s="130" t="s">
        <v>134</v>
      </c>
      <c r="F6" s="144" t="s">
        <v>135</v>
      </c>
      <c r="G6" s="145"/>
      <c r="H6" s="144" t="s">
        <v>136</v>
      </c>
      <c r="I6" s="145"/>
      <c r="J6" s="144" t="s">
        <v>14</v>
      </c>
      <c r="K6" s="145"/>
      <c r="L6" s="144" t="s">
        <v>125</v>
      </c>
      <c r="M6" s="145"/>
      <c r="N6" s="144" t="s">
        <v>137</v>
      </c>
      <c r="O6" s="145"/>
    </row>
    <row r="7" spans="1:17" ht="56.25" x14ac:dyDescent="0.25">
      <c r="A7" s="146"/>
      <c r="B7" s="130" t="s">
        <v>13</v>
      </c>
      <c r="C7" s="5" t="s">
        <v>13</v>
      </c>
      <c r="D7" s="5" t="s">
        <v>12</v>
      </c>
      <c r="E7" s="130" t="s">
        <v>13</v>
      </c>
      <c r="F7" s="5" t="s">
        <v>13</v>
      </c>
      <c r="G7" s="5" t="s">
        <v>12</v>
      </c>
      <c r="H7" s="5" t="s">
        <v>13</v>
      </c>
      <c r="I7" s="5" t="s">
        <v>12</v>
      </c>
      <c r="J7" s="5" t="s">
        <v>13</v>
      </c>
      <c r="K7" s="5" t="s">
        <v>12</v>
      </c>
      <c r="L7" s="5" t="s">
        <v>13</v>
      </c>
      <c r="M7" s="5" t="s">
        <v>12</v>
      </c>
      <c r="N7" s="5" t="s">
        <v>13</v>
      </c>
      <c r="O7" s="5" t="s">
        <v>12</v>
      </c>
    </row>
    <row r="8" spans="1:17" ht="15.75" customHeight="1" x14ac:dyDescent="0.25">
      <c r="A8" s="51" t="s">
        <v>53</v>
      </c>
      <c r="B8" s="132">
        <f>SUM(B162:B186)</f>
        <v>1253777.5999999999</v>
      </c>
      <c r="C8" s="132">
        <f>SUM(C162:C186)</f>
        <v>1373609</v>
      </c>
      <c r="D8" s="132">
        <f>ROUND(C8/B8*100,1)</f>
        <v>109.6</v>
      </c>
      <c r="E8" s="132">
        <f>SUM(E162:E186)</f>
        <v>305234.69999999995</v>
      </c>
      <c r="F8" s="132">
        <f>SUM(F162:F186)</f>
        <v>329283.50000000006</v>
      </c>
      <c r="G8" s="132">
        <f>ROUND(F8/E8*100,1)</f>
        <v>107.9</v>
      </c>
      <c r="H8" s="132">
        <f>SUM(H162:H186)</f>
        <v>1453278</v>
      </c>
      <c r="I8" s="132">
        <f>ROUND(H8/C8*100,1)</f>
        <v>105.8</v>
      </c>
      <c r="J8" s="132">
        <f>SUM(J162:J186)</f>
        <v>1534661</v>
      </c>
      <c r="K8" s="132">
        <f>ROUND(J8/H8*100,1)</f>
        <v>105.6</v>
      </c>
      <c r="L8" s="106">
        <f>SUM(L162:L186)</f>
        <v>1626740</v>
      </c>
      <c r="M8" s="106">
        <f>ROUND(L8/J8*100,1)</f>
        <v>106</v>
      </c>
      <c r="N8" s="106">
        <f>SUM(N162:N186)</f>
        <v>1727597.4000000001</v>
      </c>
      <c r="O8" s="106">
        <f>ROUND(N8/L8*100,1)</f>
        <v>106.2</v>
      </c>
    </row>
    <row r="9" spans="1:17" s="21" customFormat="1" ht="14.25" customHeight="1" x14ac:dyDescent="0.2">
      <c r="A9" s="7" t="s">
        <v>16</v>
      </c>
      <c r="B9" s="23">
        <f>B8-B10</f>
        <v>0</v>
      </c>
      <c r="C9" s="23">
        <f>C8-C10</f>
        <v>0</v>
      </c>
      <c r="D9" s="23">
        <f>D8-D10</f>
        <v>0</v>
      </c>
      <c r="E9" s="23">
        <f t="shared" ref="E9" si="0">E8-E10</f>
        <v>0</v>
      </c>
      <c r="F9" s="23">
        <f t="shared" ref="F9:O9" si="1">F8-F10</f>
        <v>0</v>
      </c>
      <c r="G9" s="23">
        <f t="shared" si="1"/>
        <v>0</v>
      </c>
      <c r="H9" s="23">
        <f t="shared" si="1"/>
        <v>0</v>
      </c>
      <c r="I9" s="23">
        <f t="shared" si="1"/>
        <v>0</v>
      </c>
      <c r="J9" s="20">
        <f t="shared" si="1"/>
        <v>0</v>
      </c>
      <c r="K9" s="20">
        <f t="shared" si="1"/>
        <v>0</v>
      </c>
      <c r="L9" s="20">
        <f t="shared" si="1"/>
        <v>0</v>
      </c>
      <c r="M9" s="20">
        <f t="shared" si="1"/>
        <v>0</v>
      </c>
      <c r="N9" s="20">
        <f t="shared" si="1"/>
        <v>0</v>
      </c>
      <c r="O9" s="20">
        <f t="shared" si="1"/>
        <v>0</v>
      </c>
    </row>
    <row r="10" spans="1:17" s="21" customFormat="1" ht="11.25" customHeight="1" x14ac:dyDescent="0.2">
      <c r="A10" s="7" t="s">
        <v>17</v>
      </c>
      <c r="B10" s="23">
        <f>ROUND(SUM(B16+B31+B34)+SUM(B105+B108+B113+B117+B127+B131+B135)+B146,1)</f>
        <v>1253777.6000000001</v>
      </c>
      <c r="C10" s="23">
        <f>ROUND(SUM(C16+C31+C34)+SUM(C105+C108+C113+C117+C127+C131+C135)+C146,1)</f>
        <v>1373609</v>
      </c>
      <c r="D10" s="23">
        <f>ROUND(C10/B10*100,1)</f>
        <v>109.6</v>
      </c>
      <c r="E10" s="23">
        <f>ROUND(SUM(E16+E31+E34)+SUM(E105+E108+E113+E117+E127+E131+E135)+E146,1)</f>
        <v>305234.7</v>
      </c>
      <c r="F10" s="23">
        <f>ROUND(SUM(F16+F31+F34)+SUM(F105+F108+F113+F117+F127+F131+F135)+F146,1)</f>
        <v>329283.5</v>
      </c>
      <c r="G10" s="23">
        <f>ROUND(F10/E10*100,1)</f>
        <v>107.9</v>
      </c>
      <c r="H10" s="23">
        <f>ROUND(SUM(H16+H31+H34)+SUM(H105+H108+H113+H117+H127+H131+H135)+H146,1)</f>
        <v>1453278</v>
      </c>
      <c r="I10" s="23">
        <f>ROUND(H10/C10*100,1)</f>
        <v>105.8</v>
      </c>
      <c r="J10" s="20">
        <f>ROUND(SUM(J16+J31+J34)+SUM(J105+J108+J113+J117+J127+J131+J135)+J146,1)</f>
        <v>1534661</v>
      </c>
      <c r="K10" s="20">
        <f>ROUND(J10/H10*100,1)</f>
        <v>105.6</v>
      </c>
      <c r="L10" s="20">
        <f>ROUND(SUM(L16+L31+L34)+SUM(L105+L108+L113+L117+L127+L131+L135)+L146,1)</f>
        <v>1626740</v>
      </c>
      <c r="M10" s="20">
        <f>ROUND(L10/J10*100,1)</f>
        <v>106</v>
      </c>
      <c r="N10" s="20">
        <f>ROUND(SUM(N16+N31+N34)+SUM(N105+N108+N113+N117+N127+N131+N135)+N146,1)</f>
        <v>1727597.4</v>
      </c>
      <c r="O10" s="20">
        <f>ROUND(N10/L10*100,1)</f>
        <v>106.2</v>
      </c>
    </row>
    <row r="11" spans="1:17" s="21" customFormat="1" ht="13.5" customHeight="1" x14ac:dyDescent="0.2">
      <c r="A11" s="7" t="s">
        <v>18</v>
      </c>
      <c r="B11" s="23">
        <f>B8-B12</f>
        <v>0</v>
      </c>
      <c r="C11" s="23">
        <f>C8-C12</f>
        <v>0</v>
      </c>
      <c r="D11" s="23">
        <f>D8-D12</f>
        <v>0</v>
      </c>
      <c r="E11" s="23">
        <f>E8-E12</f>
        <v>0</v>
      </c>
      <c r="F11" s="23">
        <f>F8-F12</f>
        <v>0</v>
      </c>
      <c r="G11" s="23">
        <f t="shared" ref="G11:O11" si="2">G8-G12</f>
        <v>0</v>
      </c>
      <c r="H11" s="23">
        <f t="shared" si="2"/>
        <v>0</v>
      </c>
      <c r="I11" s="23">
        <f t="shared" si="2"/>
        <v>0</v>
      </c>
      <c r="J11" s="20">
        <f t="shared" si="2"/>
        <v>0</v>
      </c>
      <c r="K11" s="20">
        <f t="shared" si="2"/>
        <v>0</v>
      </c>
      <c r="L11" s="20">
        <f>L8-L12</f>
        <v>0</v>
      </c>
      <c r="M11" s="20">
        <f t="shared" si="2"/>
        <v>0</v>
      </c>
      <c r="N11" s="20">
        <f t="shared" si="2"/>
        <v>0</v>
      </c>
      <c r="O11" s="20">
        <f t="shared" si="2"/>
        <v>0</v>
      </c>
    </row>
    <row r="12" spans="1:17" s="21" customFormat="1" ht="12.75" customHeight="1" x14ac:dyDescent="0.2">
      <c r="A12" s="7" t="s">
        <v>17</v>
      </c>
      <c r="B12" s="23">
        <f>ROUND(SUM(B162:B187),1)</f>
        <v>1253777.6000000001</v>
      </c>
      <c r="C12" s="23">
        <f>ROUND(SUM(C162:C187),1)</f>
        <v>1373609</v>
      </c>
      <c r="D12" s="23">
        <f>ROUND(C12/B12*100,1)</f>
        <v>109.6</v>
      </c>
      <c r="E12" s="23">
        <f>ROUND(SUM(E162:E187),1)</f>
        <v>305234.7</v>
      </c>
      <c r="F12" s="23">
        <f>ROUND(SUM(F162:F187),1)</f>
        <v>329283.5</v>
      </c>
      <c r="G12" s="23">
        <f>ROUND(F12/E12*100,1)</f>
        <v>107.9</v>
      </c>
      <c r="H12" s="23">
        <f>ROUND(SUM(H162:H187),1)</f>
        <v>1453278</v>
      </c>
      <c r="I12" s="23">
        <f>ROUND(H12/C12*100,1)</f>
        <v>105.8</v>
      </c>
      <c r="J12" s="20">
        <f>ROUND(SUM(J162:J187),1)</f>
        <v>1534661</v>
      </c>
      <c r="K12" s="20">
        <f>ROUND(J12/H12*100,1)</f>
        <v>105.6</v>
      </c>
      <c r="L12" s="20">
        <f>ROUND(SUM(L162:L187),1)</f>
        <v>1626740</v>
      </c>
      <c r="M12" s="20">
        <f>ROUND(L12/J12*100,1)</f>
        <v>106</v>
      </c>
      <c r="N12" s="20">
        <f>ROUND(SUM(N162:N187),1)</f>
        <v>1727597.4</v>
      </c>
      <c r="O12" s="20">
        <f>ROUND(N12/L12*100,1)</f>
        <v>106.2</v>
      </c>
    </row>
    <row r="13" spans="1:17" s="21" customFormat="1" ht="11.25" customHeight="1" x14ac:dyDescent="0.2">
      <c r="A13" s="7" t="s">
        <v>19</v>
      </c>
      <c r="B13" s="23">
        <f t="shared" ref="B13:O13" si="3">B146-B14</f>
        <v>0</v>
      </c>
      <c r="C13" s="23">
        <f t="shared" si="3"/>
        <v>0</v>
      </c>
      <c r="D13" s="23">
        <f t="shared" si="3"/>
        <v>0</v>
      </c>
      <c r="E13" s="23">
        <f t="shared" si="3"/>
        <v>0</v>
      </c>
      <c r="F13" s="23">
        <f t="shared" si="3"/>
        <v>0</v>
      </c>
      <c r="G13" s="23">
        <f t="shared" si="3"/>
        <v>0</v>
      </c>
      <c r="H13" s="23">
        <f t="shared" si="3"/>
        <v>0</v>
      </c>
      <c r="I13" s="23">
        <f t="shared" si="3"/>
        <v>0</v>
      </c>
      <c r="J13" s="20">
        <f t="shared" si="3"/>
        <v>0</v>
      </c>
      <c r="K13" s="20">
        <f t="shared" si="3"/>
        <v>0</v>
      </c>
      <c r="L13" s="20">
        <f t="shared" si="3"/>
        <v>0</v>
      </c>
      <c r="M13" s="20">
        <f t="shared" si="3"/>
        <v>0</v>
      </c>
      <c r="N13" s="20">
        <f t="shared" si="3"/>
        <v>0</v>
      </c>
      <c r="O13" s="20">
        <f t="shared" si="3"/>
        <v>0</v>
      </c>
    </row>
    <row r="14" spans="1:17" s="21" customFormat="1" ht="12.75" customHeight="1" x14ac:dyDescent="0.2">
      <c r="A14" s="7" t="s">
        <v>17</v>
      </c>
      <c r="B14" s="23">
        <f>ROUND(SUM(B148+B151+B155),1)</f>
        <v>290607.09999999998</v>
      </c>
      <c r="C14" s="23">
        <f>ROUND(SUM(C148+C151+C155),1)</f>
        <v>347922.8</v>
      </c>
      <c r="D14" s="23">
        <f>ROUND(C14/B14*100,1)</f>
        <v>119.7</v>
      </c>
      <c r="E14" s="23">
        <f>ROUND(SUM(E148+E151+E155),1)</f>
        <v>83952.9</v>
      </c>
      <c r="F14" s="23">
        <f>ROUND(SUM(F148+F151+F155),1)</f>
        <v>88268.4</v>
      </c>
      <c r="G14" s="23">
        <f>ROUND(F14/E14*100,1)</f>
        <v>105.1</v>
      </c>
      <c r="H14" s="23">
        <f>ROUND(SUM(H148+H151+H155),1)</f>
        <v>368709.5</v>
      </c>
      <c r="I14" s="23">
        <f>ROUND(H14/C14*100,1)</f>
        <v>106</v>
      </c>
      <c r="J14" s="20">
        <f>ROUND(SUM(J148+J151+J155),1)</f>
        <v>387897</v>
      </c>
      <c r="K14" s="20">
        <f>ROUND(J14/H14*100,1)</f>
        <v>105.2</v>
      </c>
      <c r="L14" s="20">
        <f>ROUND(SUM(L148+L151+L155),1)</f>
        <v>411935.8</v>
      </c>
      <c r="M14" s="20">
        <f>ROUND(L14/J14*100,1)</f>
        <v>106.2</v>
      </c>
      <c r="N14" s="20">
        <f>ROUND(SUM(N148+N151+N155),1)</f>
        <v>440485.1</v>
      </c>
      <c r="O14" s="20">
        <f>ROUND(N14/L14*100,1)</f>
        <v>106.9</v>
      </c>
    </row>
    <row r="15" spans="1:17" ht="24.95" customHeight="1" x14ac:dyDescent="0.25">
      <c r="A15" s="52" t="s">
        <v>55</v>
      </c>
      <c r="B15" s="107"/>
      <c r="C15" s="10"/>
      <c r="D15" s="10"/>
      <c r="E15" s="107"/>
      <c r="F15" s="10"/>
      <c r="G15" s="10"/>
      <c r="H15" s="10"/>
      <c r="I15" s="10"/>
      <c r="J15" s="11"/>
      <c r="K15" s="11"/>
      <c r="L15" s="11"/>
      <c r="M15" s="11"/>
      <c r="N15" s="11"/>
      <c r="O15" s="11"/>
    </row>
    <row r="16" spans="1:17" ht="24.95" customHeight="1" x14ac:dyDescent="0.25">
      <c r="A16" s="138" t="s">
        <v>15</v>
      </c>
      <c r="B16" s="137">
        <f>SUM(B17:B30)</f>
        <v>446481</v>
      </c>
      <c r="C16" s="137">
        <f>SUM(C17:C30)</f>
        <v>475700</v>
      </c>
      <c r="D16" s="139">
        <f>ROUND(C16/B16*100,1)</f>
        <v>106.5</v>
      </c>
      <c r="E16" s="137">
        <f t="shared" ref="E16" si="4">SUM(E17:E30)</f>
        <v>94750.76999999999</v>
      </c>
      <c r="F16" s="137">
        <f t="shared" ref="F16:N16" si="5">SUM(F17:F30)</f>
        <v>98521.639999999985</v>
      </c>
      <c r="G16" s="139">
        <f>ROUND(F16/E16*100,1)</f>
        <v>104</v>
      </c>
      <c r="H16" s="137">
        <f t="shared" si="5"/>
        <v>493315.4</v>
      </c>
      <c r="I16" s="139">
        <f>ROUND(H16/C16*100,1)</f>
        <v>103.7</v>
      </c>
      <c r="J16" s="137">
        <f t="shared" si="5"/>
        <v>507146.19999999995</v>
      </c>
      <c r="K16" s="139">
        <f>ROUND(J16/H16*100,1)</f>
        <v>102.8</v>
      </c>
      <c r="L16" s="137">
        <f t="shared" si="5"/>
        <v>520123.2</v>
      </c>
      <c r="M16" s="139">
        <f>ROUND(L16/J16*100,1)</f>
        <v>102.6</v>
      </c>
      <c r="N16" s="137">
        <f t="shared" si="5"/>
        <v>535994.9</v>
      </c>
      <c r="O16" s="139">
        <f>ROUND(N16/L16*100,1)</f>
        <v>103.1</v>
      </c>
    </row>
    <row r="17" spans="1:15" s="56" customFormat="1" ht="15" customHeight="1" x14ac:dyDescent="0.2">
      <c r="A17" s="61" t="s">
        <v>70</v>
      </c>
      <c r="B17" s="65">
        <v>4256</v>
      </c>
      <c r="C17" s="65">
        <v>5630</v>
      </c>
      <c r="D17" s="66">
        <f t="shared" ref="D17:D30" si="6">ROUND(C17/B17*100,1)</f>
        <v>132.30000000000001</v>
      </c>
      <c r="E17" s="65">
        <v>1361.9</v>
      </c>
      <c r="F17" s="65">
        <v>1207.8399999999999</v>
      </c>
      <c r="G17" s="66">
        <f t="shared" ref="G17:G30" si="7">ROUND(F17/E17*100,1)</f>
        <v>88.7</v>
      </c>
      <c r="H17" s="65">
        <v>5742.6</v>
      </c>
      <c r="I17" s="66">
        <f t="shared" ref="I17:I30" si="8">ROUND(H17/C17*100,1)</f>
        <v>102</v>
      </c>
      <c r="J17" s="65">
        <v>5989.5</v>
      </c>
      <c r="K17" s="66">
        <f t="shared" ref="K17:K30" si="9">ROUND(J17/H17*100,1)</f>
        <v>104.3</v>
      </c>
      <c r="L17" s="65">
        <v>6187</v>
      </c>
      <c r="M17" s="66">
        <f t="shared" ref="M17:M30" si="10">ROUND(L17/J17*100,1)</f>
        <v>103.3</v>
      </c>
      <c r="N17" s="65">
        <v>6329.3</v>
      </c>
      <c r="O17" s="66">
        <f t="shared" ref="O17:O30" si="11">ROUND(N17/L17*100,1)</f>
        <v>102.3</v>
      </c>
    </row>
    <row r="18" spans="1:15" s="56" customFormat="1" ht="15" customHeight="1" x14ac:dyDescent="0.2">
      <c r="A18" s="61" t="s">
        <v>71</v>
      </c>
      <c r="B18" s="65">
        <v>59083</v>
      </c>
      <c r="C18" s="65">
        <v>61701</v>
      </c>
      <c r="D18" s="66">
        <f t="shared" si="6"/>
        <v>104.4</v>
      </c>
      <c r="E18" s="65">
        <v>12554.4</v>
      </c>
      <c r="F18" s="65">
        <v>12633.3</v>
      </c>
      <c r="G18" s="66">
        <f t="shared" si="7"/>
        <v>100.6</v>
      </c>
      <c r="H18" s="65">
        <v>63502.5</v>
      </c>
      <c r="I18" s="66">
        <f t="shared" si="8"/>
        <v>102.9</v>
      </c>
      <c r="J18" s="65">
        <v>65077</v>
      </c>
      <c r="K18" s="66">
        <f t="shared" si="9"/>
        <v>102.5</v>
      </c>
      <c r="L18" s="65">
        <v>66054</v>
      </c>
      <c r="M18" s="66">
        <f t="shared" si="10"/>
        <v>101.5</v>
      </c>
      <c r="N18" s="65">
        <v>68035.600000000006</v>
      </c>
      <c r="O18" s="66">
        <f t="shared" si="11"/>
        <v>103</v>
      </c>
    </row>
    <row r="19" spans="1:15" s="84" customFormat="1" ht="15" customHeight="1" x14ac:dyDescent="0.2">
      <c r="A19" s="61" t="s">
        <v>72</v>
      </c>
      <c r="B19" s="65">
        <v>37082</v>
      </c>
      <c r="C19" s="65">
        <v>38565</v>
      </c>
      <c r="D19" s="66">
        <f t="shared" si="6"/>
        <v>104</v>
      </c>
      <c r="E19" s="65">
        <v>11523</v>
      </c>
      <c r="F19" s="65">
        <v>10636.5</v>
      </c>
      <c r="G19" s="66">
        <f t="shared" si="7"/>
        <v>92.3</v>
      </c>
      <c r="H19" s="65">
        <v>40752</v>
      </c>
      <c r="I19" s="66">
        <f t="shared" si="8"/>
        <v>105.7</v>
      </c>
      <c r="J19" s="65">
        <v>41471</v>
      </c>
      <c r="K19" s="66">
        <f t="shared" si="9"/>
        <v>101.8</v>
      </c>
      <c r="L19" s="65">
        <v>42425</v>
      </c>
      <c r="M19" s="66">
        <f t="shared" si="10"/>
        <v>102.3</v>
      </c>
      <c r="N19" s="65">
        <v>44122</v>
      </c>
      <c r="O19" s="66">
        <f t="shared" si="11"/>
        <v>104</v>
      </c>
    </row>
    <row r="20" spans="1:15" s="102" customFormat="1" ht="15" customHeight="1" x14ac:dyDescent="0.2">
      <c r="A20" s="61" t="s">
        <v>74</v>
      </c>
      <c r="B20" s="65">
        <v>4333</v>
      </c>
      <c r="C20" s="65">
        <v>4170</v>
      </c>
      <c r="D20" s="66">
        <f t="shared" si="6"/>
        <v>96.2</v>
      </c>
      <c r="E20" s="65">
        <v>989.77</v>
      </c>
      <c r="F20" s="65">
        <v>614</v>
      </c>
      <c r="G20" s="66">
        <f t="shared" si="7"/>
        <v>62</v>
      </c>
      <c r="H20" s="65">
        <v>4182.5</v>
      </c>
      <c r="I20" s="66">
        <f t="shared" si="8"/>
        <v>100.3</v>
      </c>
      <c r="J20" s="65">
        <v>4320.5</v>
      </c>
      <c r="K20" s="66">
        <f t="shared" si="9"/>
        <v>103.3</v>
      </c>
      <c r="L20" s="65">
        <v>4407</v>
      </c>
      <c r="M20" s="66">
        <f t="shared" si="10"/>
        <v>102</v>
      </c>
      <c r="N20" s="65">
        <v>4508.3</v>
      </c>
      <c r="O20" s="66">
        <f t="shared" si="11"/>
        <v>102.3</v>
      </c>
    </row>
    <row r="21" spans="1:15" s="56" customFormat="1" ht="15" customHeight="1" x14ac:dyDescent="0.2">
      <c r="A21" s="61" t="s">
        <v>75</v>
      </c>
      <c r="B21" s="65">
        <v>13322</v>
      </c>
      <c r="C21" s="65">
        <v>14443</v>
      </c>
      <c r="D21" s="66">
        <f t="shared" si="6"/>
        <v>108.4</v>
      </c>
      <c r="E21" s="65">
        <v>2432</v>
      </c>
      <c r="F21" s="65">
        <v>1388</v>
      </c>
      <c r="G21" s="66">
        <f t="shared" si="7"/>
        <v>57.1</v>
      </c>
      <c r="H21" s="65">
        <v>14934</v>
      </c>
      <c r="I21" s="66">
        <f t="shared" si="8"/>
        <v>103.4</v>
      </c>
      <c r="J21" s="65">
        <v>15367</v>
      </c>
      <c r="K21" s="66">
        <f t="shared" si="9"/>
        <v>102.9</v>
      </c>
      <c r="L21" s="65">
        <v>15828</v>
      </c>
      <c r="M21" s="66">
        <f t="shared" si="10"/>
        <v>103</v>
      </c>
      <c r="N21" s="65">
        <v>16128.7</v>
      </c>
      <c r="O21" s="66">
        <f t="shared" si="11"/>
        <v>101.9</v>
      </c>
    </row>
    <row r="22" spans="1:15" s="84" customFormat="1" ht="15" customHeight="1" x14ac:dyDescent="0.2">
      <c r="A22" s="61" t="s">
        <v>73</v>
      </c>
      <c r="B22" s="65">
        <v>2390</v>
      </c>
      <c r="C22" s="65">
        <v>2839</v>
      </c>
      <c r="D22" s="66">
        <f t="shared" si="6"/>
        <v>118.8</v>
      </c>
      <c r="E22" s="65">
        <v>900</v>
      </c>
      <c r="F22" s="65">
        <v>949</v>
      </c>
      <c r="G22" s="66">
        <f t="shared" si="7"/>
        <v>105.4</v>
      </c>
      <c r="H22" s="65">
        <v>3094.5</v>
      </c>
      <c r="I22" s="66">
        <f t="shared" si="8"/>
        <v>109</v>
      </c>
      <c r="J22" s="65">
        <v>3218</v>
      </c>
      <c r="K22" s="66">
        <f t="shared" si="9"/>
        <v>104</v>
      </c>
      <c r="L22" s="65">
        <v>3380</v>
      </c>
      <c r="M22" s="66">
        <f t="shared" si="10"/>
        <v>105</v>
      </c>
      <c r="N22" s="65">
        <v>3478</v>
      </c>
      <c r="O22" s="66">
        <f t="shared" si="11"/>
        <v>102.9</v>
      </c>
    </row>
    <row r="23" spans="1:15" s="56" customFormat="1" ht="15" customHeight="1" x14ac:dyDescent="0.2">
      <c r="A23" s="61" t="s">
        <v>76</v>
      </c>
      <c r="B23" s="65">
        <v>36256</v>
      </c>
      <c r="C23" s="65">
        <v>36552</v>
      </c>
      <c r="D23" s="66">
        <f t="shared" si="6"/>
        <v>100.8</v>
      </c>
      <c r="E23" s="65">
        <v>5438.1</v>
      </c>
      <c r="F23" s="65">
        <v>4890.6000000000004</v>
      </c>
      <c r="G23" s="66">
        <f t="shared" si="7"/>
        <v>89.9</v>
      </c>
      <c r="H23" s="65">
        <v>38379.599999999999</v>
      </c>
      <c r="I23" s="66">
        <f t="shared" si="8"/>
        <v>105</v>
      </c>
      <c r="J23" s="65">
        <v>39147</v>
      </c>
      <c r="K23" s="66">
        <f t="shared" si="9"/>
        <v>102</v>
      </c>
      <c r="L23" s="65">
        <v>41261</v>
      </c>
      <c r="M23" s="66">
        <f t="shared" si="10"/>
        <v>105.4</v>
      </c>
      <c r="N23" s="65">
        <v>44320</v>
      </c>
      <c r="O23" s="66">
        <f t="shared" si="11"/>
        <v>107.4</v>
      </c>
    </row>
    <row r="24" spans="1:15" s="56" customFormat="1" ht="15" customHeight="1" x14ac:dyDescent="0.2">
      <c r="A24" s="61" t="s">
        <v>126</v>
      </c>
      <c r="B24" s="65">
        <v>20315</v>
      </c>
      <c r="C24" s="65">
        <v>21650</v>
      </c>
      <c r="D24" s="66">
        <f t="shared" si="6"/>
        <v>106.6</v>
      </c>
      <c r="E24" s="65">
        <v>4240.3999999999996</v>
      </c>
      <c r="F24" s="65">
        <v>4404.3999999999996</v>
      </c>
      <c r="G24" s="66">
        <f t="shared" si="7"/>
        <v>103.9</v>
      </c>
      <c r="H24" s="65">
        <v>22300</v>
      </c>
      <c r="I24" s="66">
        <f t="shared" si="8"/>
        <v>103</v>
      </c>
      <c r="J24" s="65">
        <v>22902.1</v>
      </c>
      <c r="K24" s="66">
        <f t="shared" si="9"/>
        <v>102.7</v>
      </c>
      <c r="L24" s="65">
        <v>23813</v>
      </c>
      <c r="M24" s="66">
        <f t="shared" si="10"/>
        <v>104</v>
      </c>
      <c r="N24" s="65">
        <v>24153</v>
      </c>
      <c r="O24" s="66">
        <f t="shared" si="11"/>
        <v>101.4</v>
      </c>
    </row>
    <row r="25" spans="1:15" s="56" customFormat="1" ht="15" customHeight="1" x14ac:dyDescent="0.2">
      <c r="A25" s="61" t="s">
        <v>77</v>
      </c>
      <c r="B25" s="65">
        <v>52265</v>
      </c>
      <c r="C25" s="65">
        <v>53310</v>
      </c>
      <c r="D25" s="66">
        <f t="shared" si="6"/>
        <v>102</v>
      </c>
      <c r="E25" s="65">
        <v>7800</v>
      </c>
      <c r="F25" s="65">
        <v>8416.2000000000007</v>
      </c>
      <c r="G25" s="66">
        <f t="shared" si="7"/>
        <v>107.9</v>
      </c>
      <c r="H25" s="65">
        <v>56188</v>
      </c>
      <c r="I25" s="66">
        <f t="shared" si="8"/>
        <v>105.4</v>
      </c>
      <c r="J25" s="65">
        <v>57705</v>
      </c>
      <c r="K25" s="66">
        <f t="shared" si="9"/>
        <v>102.7</v>
      </c>
      <c r="L25" s="65">
        <v>58455</v>
      </c>
      <c r="M25" s="66">
        <f t="shared" si="10"/>
        <v>101.3</v>
      </c>
      <c r="N25" s="65">
        <v>59332</v>
      </c>
      <c r="O25" s="66">
        <f t="shared" si="11"/>
        <v>101.5</v>
      </c>
    </row>
    <row r="26" spans="1:15" s="56" customFormat="1" ht="15" customHeight="1" x14ac:dyDescent="0.2">
      <c r="A26" s="61" t="s">
        <v>78</v>
      </c>
      <c r="B26" s="65">
        <v>61874</v>
      </c>
      <c r="C26" s="65">
        <v>62393</v>
      </c>
      <c r="D26" s="66">
        <f t="shared" si="6"/>
        <v>100.8</v>
      </c>
      <c r="E26" s="65">
        <v>16786.3</v>
      </c>
      <c r="F26" s="65">
        <v>16636</v>
      </c>
      <c r="G26" s="66">
        <f t="shared" si="7"/>
        <v>99.1</v>
      </c>
      <c r="H26" s="65">
        <v>63516</v>
      </c>
      <c r="I26" s="66">
        <f t="shared" si="8"/>
        <v>101.8</v>
      </c>
      <c r="J26" s="65">
        <v>65167.5</v>
      </c>
      <c r="K26" s="66">
        <f t="shared" si="9"/>
        <v>102.6</v>
      </c>
      <c r="L26" s="65">
        <v>66731.199999999997</v>
      </c>
      <c r="M26" s="66">
        <f t="shared" si="10"/>
        <v>102.4</v>
      </c>
      <c r="N26" s="65">
        <v>68733</v>
      </c>
      <c r="O26" s="66">
        <f t="shared" si="11"/>
        <v>103</v>
      </c>
    </row>
    <row r="27" spans="1:15" s="56" customFormat="1" ht="15" customHeight="1" x14ac:dyDescent="0.2">
      <c r="A27" s="61" t="s">
        <v>79</v>
      </c>
      <c r="B27" s="65">
        <v>8150</v>
      </c>
      <c r="C27" s="65">
        <v>8607</v>
      </c>
      <c r="D27" s="66">
        <f t="shared" si="6"/>
        <v>105.6</v>
      </c>
      <c r="E27" s="65">
        <v>1104.9000000000001</v>
      </c>
      <c r="F27" s="65">
        <v>1249</v>
      </c>
      <c r="G27" s="66">
        <f t="shared" si="7"/>
        <v>113</v>
      </c>
      <c r="H27" s="65">
        <v>8865.2000000000007</v>
      </c>
      <c r="I27" s="66">
        <f t="shared" si="8"/>
        <v>103</v>
      </c>
      <c r="J27" s="65">
        <v>9069</v>
      </c>
      <c r="K27" s="66">
        <f t="shared" si="9"/>
        <v>102.3</v>
      </c>
      <c r="L27" s="65">
        <v>9350</v>
      </c>
      <c r="M27" s="66">
        <f t="shared" si="10"/>
        <v>103.1</v>
      </c>
      <c r="N27" s="65">
        <v>9612</v>
      </c>
      <c r="O27" s="66">
        <f t="shared" si="11"/>
        <v>102.8</v>
      </c>
    </row>
    <row r="28" spans="1:15" s="84" customFormat="1" ht="15" customHeight="1" x14ac:dyDescent="0.2">
      <c r="A28" s="61" t="s">
        <v>80</v>
      </c>
      <c r="B28" s="65">
        <v>39603</v>
      </c>
      <c r="C28" s="65">
        <v>41583</v>
      </c>
      <c r="D28" s="66">
        <f t="shared" si="6"/>
        <v>105</v>
      </c>
      <c r="E28" s="65">
        <v>7062</v>
      </c>
      <c r="F28" s="65">
        <v>7139.7</v>
      </c>
      <c r="G28" s="66">
        <f t="shared" si="7"/>
        <v>101.1</v>
      </c>
      <c r="H28" s="65">
        <v>42830.5</v>
      </c>
      <c r="I28" s="66">
        <f t="shared" si="8"/>
        <v>103</v>
      </c>
      <c r="J28" s="65">
        <v>44644</v>
      </c>
      <c r="K28" s="66">
        <f t="shared" si="9"/>
        <v>104.2</v>
      </c>
      <c r="L28" s="65">
        <v>45805</v>
      </c>
      <c r="M28" s="66">
        <f t="shared" si="10"/>
        <v>102.6</v>
      </c>
      <c r="N28" s="65">
        <v>47087</v>
      </c>
      <c r="O28" s="66">
        <f t="shared" si="11"/>
        <v>102.8</v>
      </c>
    </row>
    <row r="29" spans="1:15" s="56" customFormat="1" ht="15" customHeight="1" x14ac:dyDescent="0.2">
      <c r="A29" s="61" t="s">
        <v>81</v>
      </c>
      <c r="B29" s="65">
        <v>10968</v>
      </c>
      <c r="C29" s="65">
        <v>12381</v>
      </c>
      <c r="D29" s="66">
        <f t="shared" si="6"/>
        <v>112.9</v>
      </c>
      <c r="E29" s="65">
        <v>2035.4</v>
      </c>
      <c r="F29" s="65">
        <v>3250</v>
      </c>
      <c r="G29" s="66">
        <f t="shared" si="7"/>
        <v>159.69999999999999</v>
      </c>
      <c r="H29" s="65">
        <v>13124</v>
      </c>
      <c r="I29" s="66">
        <f t="shared" si="8"/>
        <v>106</v>
      </c>
      <c r="J29" s="65">
        <v>13688</v>
      </c>
      <c r="K29" s="66">
        <f t="shared" si="9"/>
        <v>104.3</v>
      </c>
      <c r="L29" s="65">
        <v>14181</v>
      </c>
      <c r="M29" s="66">
        <f t="shared" si="10"/>
        <v>103.6</v>
      </c>
      <c r="N29" s="65">
        <v>14365</v>
      </c>
      <c r="O29" s="66">
        <f t="shared" si="11"/>
        <v>101.3</v>
      </c>
    </row>
    <row r="30" spans="1:15" s="56" customFormat="1" ht="15" customHeight="1" x14ac:dyDescent="0.2">
      <c r="A30" s="61" t="s">
        <v>82</v>
      </c>
      <c r="B30" s="65">
        <v>96584</v>
      </c>
      <c r="C30" s="65">
        <v>111876</v>
      </c>
      <c r="D30" s="66">
        <f t="shared" si="6"/>
        <v>115.8</v>
      </c>
      <c r="E30" s="65">
        <v>20522.599999999999</v>
      </c>
      <c r="F30" s="65">
        <v>25107.1</v>
      </c>
      <c r="G30" s="66">
        <f t="shared" si="7"/>
        <v>122.3</v>
      </c>
      <c r="H30" s="65">
        <v>115904</v>
      </c>
      <c r="I30" s="66">
        <f t="shared" si="8"/>
        <v>103.6</v>
      </c>
      <c r="J30" s="65">
        <v>119380.6</v>
      </c>
      <c r="K30" s="66">
        <f t="shared" si="9"/>
        <v>103</v>
      </c>
      <c r="L30" s="65">
        <v>122246</v>
      </c>
      <c r="M30" s="66">
        <f t="shared" si="10"/>
        <v>102.4</v>
      </c>
      <c r="N30" s="65">
        <v>125791</v>
      </c>
      <c r="O30" s="66">
        <f t="shared" si="11"/>
        <v>102.9</v>
      </c>
    </row>
    <row r="31" spans="1:15" ht="15.75" customHeight="1" x14ac:dyDescent="0.25">
      <c r="A31" s="32" t="s">
        <v>0</v>
      </c>
      <c r="B31" s="31">
        <f>SUM(B32:B33)</f>
        <v>0</v>
      </c>
      <c r="C31" s="31">
        <f>SUM(C32:C33)</f>
        <v>0</v>
      </c>
      <c r="D31" s="62" t="e">
        <f>ROUND(C31/B31*100,1)</f>
        <v>#DIV/0!</v>
      </c>
      <c r="E31" s="31">
        <f t="shared" ref="E31" si="12">SUM(E32:E33)</f>
        <v>0</v>
      </c>
      <c r="F31" s="31">
        <f t="shared" ref="F31" si="13">SUM(F32:F33)</f>
        <v>0</v>
      </c>
      <c r="G31" s="62" t="e">
        <f>ROUND(F31/E31*100,1)</f>
        <v>#DIV/0!</v>
      </c>
      <c r="H31" s="31">
        <f>SUM(H32:H33)</f>
        <v>0</v>
      </c>
      <c r="I31" s="62" t="e">
        <f>ROUND(H31/C31*100,1)</f>
        <v>#DIV/0!</v>
      </c>
      <c r="J31" s="31">
        <f>SUM(J32:J33)</f>
        <v>0</v>
      </c>
      <c r="K31" s="62" t="e">
        <f>ROUND(J31/H31*100,1)</f>
        <v>#DIV/0!</v>
      </c>
      <c r="L31" s="31">
        <f>SUM(L32:L33)</f>
        <v>0</v>
      </c>
      <c r="M31" s="62" t="e">
        <f>ROUND(L31/J31*100,1)</f>
        <v>#DIV/0!</v>
      </c>
      <c r="N31" s="31">
        <f>SUM(N32:N33)</f>
        <v>0</v>
      </c>
      <c r="O31" s="62" t="e">
        <f>ROUND(N31/L31*100,1)</f>
        <v>#DIV/0!</v>
      </c>
    </row>
    <row r="32" spans="1:15" s="21" customFormat="1" ht="15" customHeight="1" x14ac:dyDescent="0.2">
      <c r="A32" s="17" t="s">
        <v>54</v>
      </c>
      <c r="B32" s="108"/>
      <c r="C32" s="19"/>
      <c r="D32" s="20" t="e">
        <f t="shared" ref="D32:D33" si="14">ROUND(C32/B32*100,1)</f>
        <v>#DIV/0!</v>
      </c>
      <c r="E32" s="108"/>
      <c r="F32" s="19"/>
      <c r="G32" s="20" t="e">
        <f t="shared" ref="G32:G33" si="15">ROUND(F32/E32*100,1)</f>
        <v>#DIV/0!</v>
      </c>
      <c r="H32" s="19"/>
      <c r="I32" s="20" t="e">
        <f t="shared" ref="I32:I33" si="16">ROUND(H32/C32*100,1)</f>
        <v>#DIV/0!</v>
      </c>
      <c r="J32" s="19"/>
      <c r="K32" s="20" t="e">
        <f t="shared" ref="K32:K33" si="17">ROUND(J32/H32*100,1)</f>
        <v>#DIV/0!</v>
      </c>
      <c r="L32" s="19"/>
      <c r="M32" s="20" t="e">
        <f t="shared" ref="M32:M33" si="18">ROUND(L32/J32*100,1)</f>
        <v>#DIV/0!</v>
      </c>
      <c r="N32" s="19"/>
      <c r="O32" s="20" t="e">
        <f t="shared" ref="O32:O33" si="19">ROUND(N32/L32*100,1)</f>
        <v>#DIV/0!</v>
      </c>
    </row>
    <row r="33" spans="1:15" s="21" customFormat="1" ht="15" customHeight="1" x14ac:dyDescent="0.2">
      <c r="A33" s="17" t="s">
        <v>54</v>
      </c>
      <c r="B33" s="108"/>
      <c r="C33" s="19"/>
      <c r="D33" s="20" t="e">
        <f t="shared" si="14"/>
        <v>#DIV/0!</v>
      </c>
      <c r="E33" s="108"/>
      <c r="F33" s="19"/>
      <c r="G33" s="20" t="e">
        <f t="shared" si="15"/>
        <v>#DIV/0!</v>
      </c>
      <c r="H33" s="19"/>
      <c r="I33" s="20" t="e">
        <f t="shared" si="16"/>
        <v>#DIV/0!</v>
      </c>
      <c r="J33" s="19"/>
      <c r="K33" s="20" t="e">
        <f t="shared" si="17"/>
        <v>#DIV/0!</v>
      </c>
      <c r="L33" s="19"/>
      <c r="M33" s="20" t="e">
        <f t="shared" si="18"/>
        <v>#DIV/0!</v>
      </c>
      <c r="N33" s="19"/>
      <c r="O33" s="20" t="e">
        <f t="shared" si="19"/>
        <v>#DIV/0!</v>
      </c>
    </row>
    <row r="34" spans="1:15" s="57" customFormat="1" ht="16.5" customHeight="1" x14ac:dyDescent="0.25">
      <c r="A34" s="32" t="s">
        <v>1</v>
      </c>
      <c r="B34" s="39">
        <f>B36+B39+B42+B45+B48+B51+B54+B57+B60+B63+B66+B69+B72+B75+B78+B81+B84+B87+B90+B93+B96+B99+B102</f>
        <v>227115.7</v>
      </c>
      <c r="C34" s="39">
        <f>C36+C39+C42+C45+C48+C51+C54+C57+C60+C63+C66+C69+C72+C75+C78+C81+C84+C87+C90+C93+C96+C99+C102</f>
        <v>239348.5</v>
      </c>
      <c r="D34" s="37">
        <f>ROUND(C34/B34*100,1)</f>
        <v>105.4</v>
      </c>
      <c r="E34" s="39">
        <f t="shared" ref="E34" si="20">E36+E39+E42+E45+E48+E51+E54+E57+E60+E63+E66+E69+E72+E75+E78+E81+E84+E87+E90+E93+E96+E99+E102</f>
        <v>57671</v>
      </c>
      <c r="F34" s="39">
        <f t="shared" ref="F34" si="21">F36+F39+F42+F45+F48+F51+F54+F57+F60+F63+F66+F69+F72+F75+F78+F81+F84+F87+F90+F93+F96+F99+F102</f>
        <v>60529</v>
      </c>
      <c r="G34" s="37">
        <f>ROUND(F34/E34*100,1)</f>
        <v>105</v>
      </c>
      <c r="H34" s="39">
        <f>H36+H39+H42+H45+H48+H51+H54+H57+H60+H63+H66+H69+H72+H75+H78+H81+H84+H87+H90+H93+H96+H99+H102</f>
        <v>246365.9</v>
      </c>
      <c r="I34" s="37">
        <f>ROUND(H34/C34*100,1)</f>
        <v>102.9</v>
      </c>
      <c r="J34" s="39">
        <f>J36+J39+J42+J45+J48+J51+J54+J57+J60+J63+J66+J69+J72+J75+J78+J81+J84+J87+J90+J93+J96+J99+J102</f>
        <v>248072.8</v>
      </c>
      <c r="K34" s="37">
        <f>ROUND(J34/H34*100,1)</f>
        <v>100.7</v>
      </c>
      <c r="L34" s="39">
        <f>L36+L39+L42+L45+L48+L51+L54+L57+L60+L63+L66+L69+L72+L75+L78+L81+L84+L87+L90+L93+L96+L99+L102</f>
        <v>250019</v>
      </c>
      <c r="M34" s="37">
        <f>ROUND(L34/J34*100,1)</f>
        <v>100.8</v>
      </c>
      <c r="N34" s="39">
        <f>N36+N39+N42+N45+N48+N51+N54+N57+N60+N63+N66+N69+N72+N75+N78+N81+N84+N87+N90+N93+N96+N99+N102</f>
        <v>252083.3</v>
      </c>
      <c r="O34" s="37">
        <f>ROUND(N34/L34*100,1)</f>
        <v>100.8</v>
      </c>
    </row>
    <row r="35" spans="1:15" ht="15.75" customHeight="1" x14ac:dyDescent="0.25">
      <c r="A35" s="12" t="s">
        <v>2</v>
      </c>
      <c r="B35" s="109"/>
      <c r="C35" s="87"/>
      <c r="D35" s="88"/>
      <c r="E35" s="109"/>
      <c r="F35" s="87"/>
      <c r="G35" s="88"/>
      <c r="H35" s="87"/>
      <c r="I35" s="88"/>
      <c r="J35" s="87"/>
      <c r="K35" s="88"/>
      <c r="L35" s="87"/>
      <c r="M35" s="88"/>
      <c r="N35" s="87"/>
      <c r="O35" s="88"/>
    </row>
    <row r="36" spans="1:15" ht="17.25" customHeight="1" x14ac:dyDescent="0.25">
      <c r="A36" s="26" t="s">
        <v>20</v>
      </c>
      <c r="B36" s="27">
        <f>SUM(B37:B38)</f>
        <v>12083</v>
      </c>
      <c r="C36" s="27">
        <f>SUM(C37:C38)</f>
        <v>17343</v>
      </c>
      <c r="D36" s="89">
        <f>ROUND(C36/B36*100,1)</f>
        <v>143.5</v>
      </c>
      <c r="E36" s="90">
        <f t="shared" ref="E36" si="22">SUM(E37:E38)</f>
        <v>3929</v>
      </c>
      <c r="F36" s="90">
        <f t="shared" ref="F36" si="23">SUM(F37:F38)</f>
        <v>5780</v>
      </c>
      <c r="G36" s="89">
        <f>ROUND(F36/E36*100,1)</f>
        <v>147.1</v>
      </c>
      <c r="H36" s="90">
        <f>SUM(H37:H38)</f>
        <v>19949</v>
      </c>
      <c r="I36" s="89">
        <f>ROUND(H36/C36*100,1)</f>
        <v>115</v>
      </c>
      <c r="J36" s="90">
        <f>SUM(J37:J38)</f>
        <v>20467</v>
      </c>
      <c r="K36" s="89">
        <f>ROUND(J36/H36*100,1)</f>
        <v>102.6</v>
      </c>
      <c r="L36" s="90">
        <f>SUM(L37:L38)</f>
        <v>20978</v>
      </c>
      <c r="M36" s="89">
        <f>ROUND(L36/J36*100,1)</f>
        <v>102.5</v>
      </c>
      <c r="N36" s="90">
        <f>SUM(N37:N38)</f>
        <v>21608</v>
      </c>
      <c r="O36" s="89">
        <f>ROUND(N36/L36*100,1)</f>
        <v>103</v>
      </c>
    </row>
    <row r="37" spans="1:15" s="56" customFormat="1" ht="15" customHeight="1" x14ac:dyDescent="0.2">
      <c r="A37" s="61" t="s">
        <v>83</v>
      </c>
      <c r="B37" s="65">
        <v>12083</v>
      </c>
      <c r="C37" s="65">
        <v>17343</v>
      </c>
      <c r="D37" s="66">
        <f t="shared" ref="D37:D100" si="24">ROUND(C37/B37*100,1)</f>
        <v>143.5</v>
      </c>
      <c r="E37" s="65">
        <v>3929</v>
      </c>
      <c r="F37" s="65">
        <v>5780</v>
      </c>
      <c r="G37" s="66">
        <f t="shared" ref="G37:G38" si="25">ROUND(F37/E37*100,1)</f>
        <v>147.1</v>
      </c>
      <c r="H37" s="65">
        <v>19949</v>
      </c>
      <c r="I37" s="66">
        <f t="shared" ref="I37:I38" si="26">ROUND(H37/C37*100,1)</f>
        <v>115</v>
      </c>
      <c r="J37" s="65">
        <v>20467</v>
      </c>
      <c r="K37" s="66">
        <f t="shared" ref="K37:K38" si="27">ROUND(J37/H37*100,1)</f>
        <v>102.6</v>
      </c>
      <c r="L37" s="65">
        <v>20978</v>
      </c>
      <c r="M37" s="66">
        <f t="shared" ref="M37:M38" si="28">ROUND(L37/J37*100,1)</f>
        <v>102.5</v>
      </c>
      <c r="N37" s="65">
        <v>21608</v>
      </c>
      <c r="O37" s="66">
        <f t="shared" ref="O37:O38" si="29">ROUND(N37/L37*100,1)</f>
        <v>103</v>
      </c>
    </row>
    <row r="38" spans="1:15" s="56" customFormat="1" ht="15" customHeight="1" x14ac:dyDescent="0.2">
      <c r="A38" s="61"/>
      <c r="B38" s="65"/>
      <c r="C38" s="65"/>
      <c r="D38" s="66" t="e">
        <f t="shared" si="24"/>
        <v>#DIV/0!</v>
      </c>
      <c r="E38" s="65"/>
      <c r="F38" s="65"/>
      <c r="G38" s="66" t="e">
        <f t="shared" si="25"/>
        <v>#DIV/0!</v>
      </c>
      <c r="H38" s="65"/>
      <c r="I38" s="66" t="e">
        <f t="shared" si="26"/>
        <v>#DIV/0!</v>
      </c>
      <c r="J38" s="65"/>
      <c r="K38" s="66" t="e">
        <f t="shared" si="27"/>
        <v>#DIV/0!</v>
      </c>
      <c r="L38" s="65"/>
      <c r="M38" s="66" t="e">
        <f t="shared" si="28"/>
        <v>#DIV/0!</v>
      </c>
      <c r="N38" s="65"/>
      <c r="O38" s="66" t="e">
        <f t="shared" si="29"/>
        <v>#DIV/0!</v>
      </c>
    </row>
    <row r="39" spans="1:15" ht="15.75" customHeight="1" x14ac:dyDescent="0.25">
      <c r="A39" s="26" t="s">
        <v>21</v>
      </c>
      <c r="B39" s="90">
        <f>SUM(B40:B41)</f>
        <v>0</v>
      </c>
      <c r="C39" s="90">
        <f>SUM(C40:C41)</f>
        <v>0</v>
      </c>
      <c r="D39" s="89" t="e">
        <f t="shared" si="24"/>
        <v>#DIV/0!</v>
      </c>
      <c r="E39" s="90">
        <f t="shared" ref="E39" si="30">SUM(E40:E41)</f>
        <v>0</v>
      </c>
      <c r="F39" s="90">
        <f t="shared" ref="F39" si="31">SUM(F40:F41)</f>
        <v>0</v>
      </c>
      <c r="G39" s="89" t="e">
        <f>ROUND(F39/E39*100,1)</f>
        <v>#DIV/0!</v>
      </c>
      <c r="H39" s="90">
        <f>SUM(H40:H41)</f>
        <v>0</v>
      </c>
      <c r="I39" s="89" t="e">
        <f>ROUND(H39/C39*100,1)</f>
        <v>#DIV/0!</v>
      </c>
      <c r="J39" s="90">
        <f>SUM(J40:J41)</f>
        <v>0</v>
      </c>
      <c r="K39" s="89" t="e">
        <f>ROUND(J39/H39*100,1)</f>
        <v>#DIV/0!</v>
      </c>
      <c r="L39" s="90">
        <f>SUM(L40:L41)</f>
        <v>0</v>
      </c>
      <c r="M39" s="89" t="e">
        <f>ROUND(L39/J39*100,1)</f>
        <v>#DIV/0!</v>
      </c>
      <c r="N39" s="90">
        <f>SUM(N40:N41)</f>
        <v>0</v>
      </c>
      <c r="O39" s="89" t="e">
        <f>ROUND(N39/L39*100,1)</f>
        <v>#DIV/0!</v>
      </c>
    </row>
    <row r="40" spans="1:15" s="21" customFormat="1" ht="15" customHeight="1" x14ac:dyDescent="0.2">
      <c r="A40" s="17" t="s">
        <v>54</v>
      </c>
      <c r="B40" s="65"/>
      <c r="C40" s="19"/>
      <c r="D40" s="20" t="e">
        <f t="shared" si="24"/>
        <v>#DIV/0!</v>
      </c>
      <c r="E40" s="65"/>
      <c r="F40" s="19"/>
      <c r="G40" s="20" t="e">
        <f t="shared" ref="G40:G41" si="32">ROUND(F40/E40*100,1)</f>
        <v>#DIV/0!</v>
      </c>
      <c r="H40" s="19"/>
      <c r="I40" s="20" t="e">
        <f t="shared" ref="I40:I41" si="33">ROUND(H40/C40*100,1)</f>
        <v>#DIV/0!</v>
      </c>
      <c r="J40" s="19"/>
      <c r="K40" s="20" t="e">
        <f t="shared" ref="K40:K41" si="34">ROUND(J40/H40*100,1)</f>
        <v>#DIV/0!</v>
      </c>
      <c r="L40" s="19"/>
      <c r="M40" s="20" t="e">
        <f t="shared" ref="M40:M41" si="35">ROUND(L40/J40*100,1)</f>
        <v>#DIV/0!</v>
      </c>
      <c r="N40" s="19"/>
      <c r="O40" s="20" t="e">
        <f t="shared" ref="O40:O41" si="36">ROUND(N40/L40*100,1)</f>
        <v>#DIV/0!</v>
      </c>
    </row>
    <row r="41" spans="1:15" s="21" customFormat="1" ht="15" customHeight="1" x14ac:dyDescent="0.2">
      <c r="A41" s="17" t="s">
        <v>54</v>
      </c>
      <c r="B41" s="65"/>
      <c r="C41" s="19"/>
      <c r="D41" s="20" t="e">
        <f t="shared" si="24"/>
        <v>#DIV/0!</v>
      </c>
      <c r="E41" s="65"/>
      <c r="F41" s="19"/>
      <c r="G41" s="20" t="e">
        <f t="shared" si="32"/>
        <v>#DIV/0!</v>
      </c>
      <c r="H41" s="19"/>
      <c r="I41" s="20" t="e">
        <f t="shared" si="33"/>
        <v>#DIV/0!</v>
      </c>
      <c r="J41" s="19"/>
      <c r="K41" s="20" t="e">
        <f t="shared" si="34"/>
        <v>#DIV/0!</v>
      </c>
      <c r="L41" s="19"/>
      <c r="M41" s="20" t="e">
        <f t="shared" si="35"/>
        <v>#DIV/0!</v>
      </c>
      <c r="N41" s="19"/>
      <c r="O41" s="20" t="e">
        <f t="shared" si="36"/>
        <v>#DIV/0!</v>
      </c>
    </row>
    <row r="42" spans="1:15" ht="15" customHeight="1" x14ac:dyDescent="0.25">
      <c r="A42" s="26" t="s">
        <v>22</v>
      </c>
      <c r="B42" s="27">
        <f>SUM(B43:B44)</f>
        <v>0</v>
      </c>
      <c r="C42" s="27">
        <f>SUM(C43:C44)</f>
        <v>0</v>
      </c>
      <c r="D42" s="28" t="e">
        <f t="shared" si="24"/>
        <v>#DIV/0!</v>
      </c>
      <c r="E42" s="90">
        <v>0</v>
      </c>
      <c r="F42" s="30">
        <v>0</v>
      </c>
      <c r="G42" s="28" t="e">
        <f>ROUND(F42/E42*100,1)</f>
        <v>#DIV/0!</v>
      </c>
      <c r="H42" s="30">
        <f>SUM(H43:H44)</f>
        <v>0</v>
      </c>
      <c r="I42" s="28" t="e">
        <f>ROUND(H42/C42*100,1)</f>
        <v>#DIV/0!</v>
      </c>
      <c r="J42" s="30">
        <f>SUM(J43:J44)</f>
        <v>0</v>
      </c>
      <c r="K42" s="28" t="e">
        <f>ROUND(J42/H42*100,1)</f>
        <v>#DIV/0!</v>
      </c>
      <c r="L42" s="30">
        <f>SUM(L43:L44)</f>
        <v>0</v>
      </c>
      <c r="M42" s="28" t="e">
        <f>ROUND(L42/J42*100,1)</f>
        <v>#DIV/0!</v>
      </c>
      <c r="N42" s="27">
        <f>SUM(N43:N44)</f>
        <v>0</v>
      </c>
      <c r="O42" s="28" t="e">
        <f>ROUND(N42/L42*100,1)</f>
        <v>#DIV/0!</v>
      </c>
    </row>
    <row r="43" spans="1:15" s="21" customFormat="1" ht="15" customHeight="1" x14ac:dyDescent="0.2">
      <c r="A43" s="17" t="s">
        <v>54</v>
      </c>
      <c r="B43" s="65"/>
      <c r="C43" s="19"/>
      <c r="D43" s="20" t="e">
        <f t="shared" si="24"/>
        <v>#DIV/0!</v>
      </c>
      <c r="E43" s="65"/>
      <c r="F43" s="19"/>
      <c r="G43" s="20" t="e">
        <f t="shared" ref="G43:G44" si="37">ROUND(F43/E43*100,1)</f>
        <v>#DIV/0!</v>
      </c>
      <c r="H43" s="19"/>
      <c r="I43" s="20" t="e">
        <f t="shared" ref="I43:I44" si="38">ROUND(H43/C43*100,1)</f>
        <v>#DIV/0!</v>
      </c>
      <c r="J43" s="19"/>
      <c r="K43" s="20" t="e">
        <f t="shared" ref="K43:K44" si="39">ROUND(J43/H43*100,1)</f>
        <v>#DIV/0!</v>
      </c>
      <c r="L43" s="19"/>
      <c r="M43" s="20" t="e">
        <f t="shared" ref="M43:M44" si="40">ROUND(L43/J43*100,1)</f>
        <v>#DIV/0!</v>
      </c>
      <c r="N43" s="19"/>
      <c r="O43" s="20" t="e">
        <f t="shared" ref="O43:O44" si="41">ROUND(N43/L43*100,1)</f>
        <v>#DIV/0!</v>
      </c>
    </row>
    <row r="44" spans="1:15" s="21" customFormat="1" ht="15" customHeight="1" x14ac:dyDescent="0.2">
      <c r="A44" s="17" t="s">
        <v>54</v>
      </c>
      <c r="B44" s="65"/>
      <c r="C44" s="19"/>
      <c r="D44" s="20" t="e">
        <f t="shared" si="24"/>
        <v>#DIV/0!</v>
      </c>
      <c r="E44" s="65"/>
      <c r="F44" s="19"/>
      <c r="G44" s="20" t="e">
        <f t="shared" si="37"/>
        <v>#DIV/0!</v>
      </c>
      <c r="H44" s="19"/>
      <c r="I44" s="20" t="e">
        <f t="shared" si="38"/>
        <v>#DIV/0!</v>
      </c>
      <c r="J44" s="19"/>
      <c r="K44" s="20" t="e">
        <f t="shared" si="39"/>
        <v>#DIV/0!</v>
      </c>
      <c r="L44" s="19"/>
      <c r="M44" s="20" t="e">
        <f t="shared" si="40"/>
        <v>#DIV/0!</v>
      </c>
      <c r="N44" s="19"/>
      <c r="O44" s="20" t="e">
        <f t="shared" si="41"/>
        <v>#DIV/0!</v>
      </c>
    </row>
    <row r="45" spans="1:15" ht="15.75" customHeight="1" x14ac:dyDescent="0.25">
      <c r="A45" s="26" t="s">
        <v>23</v>
      </c>
      <c r="B45" s="27">
        <f>SUM(B46:B47)</f>
        <v>0</v>
      </c>
      <c r="C45" s="27">
        <f>SUM(C46:C47)</f>
        <v>0</v>
      </c>
      <c r="D45" s="28" t="e">
        <f t="shared" si="24"/>
        <v>#DIV/0!</v>
      </c>
      <c r="E45" s="90">
        <f t="shared" ref="E45" si="42">SUM(E46:E47)</f>
        <v>0</v>
      </c>
      <c r="F45" s="30">
        <f t="shared" ref="F45:N45" si="43">SUM(F46:F47)</f>
        <v>0</v>
      </c>
      <c r="G45" s="28" t="e">
        <f t="shared" ref="G45:G102" si="44">ROUND(F45/E45*100,1)</f>
        <v>#DIV/0!</v>
      </c>
      <c r="H45" s="30">
        <f t="shared" si="43"/>
        <v>0</v>
      </c>
      <c r="I45" s="28" t="e">
        <f t="shared" ref="I45:I134" si="45">ROUND(H45/C45*100,1)</f>
        <v>#DIV/0!</v>
      </c>
      <c r="J45" s="30">
        <f t="shared" si="43"/>
        <v>0</v>
      </c>
      <c r="K45" s="28" t="e">
        <f t="shared" ref="K45:K102" si="46">ROUND(J45/H45*100,1)</f>
        <v>#DIV/0!</v>
      </c>
      <c r="L45" s="30">
        <f t="shared" si="43"/>
        <v>0</v>
      </c>
      <c r="M45" s="28" t="e">
        <f t="shared" ref="M45:M102" si="47">ROUND(L45/J45*100,1)</f>
        <v>#DIV/0!</v>
      </c>
      <c r="N45" s="30">
        <f t="shared" si="43"/>
        <v>0</v>
      </c>
      <c r="O45" s="28" t="e">
        <f t="shared" ref="O45:O102" si="48">ROUND(N45/L45*100,1)</f>
        <v>#DIV/0!</v>
      </c>
    </row>
    <row r="46" spans="1:15" s="21" customFormat="1" ht="15" customHeight="1" x14ac:dyDescent="0.2">
      <c r="A46" s="17" t="s">
        <v>54</v>
      </c>
      <c r="B46" s="65"/>
      <c r="C46" s="19"/>
      <c r="D46" s="20" t="e">
        <f t="shared" si="24"/>
        <v>#DIV/0!</v>
      </c>
      <c r="E46" s="65"/>
      <c r="F46" s="19"/>
      <c r="G46" s="20" t="e">
        <f t="shared" si="44"/>
        <v>#DIV/0!</v>
      </c>
      <c r="H46" s="19"/>
      <c r="I46" s="20" t="e">
        <f t="shared" si="45"/>
        <v>#DIV/0!</v>
      </c>
      <c r="J46" s="19"/>
      <c r="K46" s="20" t="e">
        <f t="shared" si="46"/>
        <v>#DIV/0!</v>
      </c>
      <c r="L46" s="19"/>
      <c r="M46" s="20" t="e">
        <f t="shared" si="47"/>
        <v>#DIV/0!</v>
      </c>
      <c r="N46" s="19"/>
      <c r="O46" s="20" t="e">
        <f t="shared" si="48"/>
        <v>#DIV/0!</v>
      </c>
    </row>
    <row r="47" spans="1:15" s="21" customFormat="1" ht="15" customHeight="1" x14ac:dyDescent="0.2">
      <c r="A47" s="17" t="s">
        <v>54</v>
      </c>
      <c r="B47" s="65"/>
      <c r="C47" s="19"/>
      <c r="D47" s="20" t="e">
        <f t="shared" si="24"/>
        <v>#DIV/0!</v>
      </c>
      <c r="E47" s="65"/>
      <c r="F47" s="19"/>
      <c r="G47" s="20" t="e">
        <f t="shared" si="44"/>
        <v>#DIV/0!</v>
      </c>
      <c r="H47" s="19"/>
      <c r="I47" s="20" t="e">
        <f t="shared" si="45"/>
        <v>#DIV/0!</v>
      </c>
      <c r="J47" s="19"/>
      <c r="K47" s="20" t="e">
        <f t="shared" si="46"/>
        <v>#DIV/0!</v>
      </c>
      <c r="L47" s="19"/>
      <c r="M47" s="20" t="e">
        <f t="shared" si="47"/>
        <v>#DIV/0!</v>
      </c>
      <c r="N47" s="19"/>
      <c r="O47" s="20" t="e">
        <f t="shared" si="48"/>
        <v>#DIV/0!</v>
      </c>
    </row>
    <row r="48" spans="1:15" ht="15.75" customHeight="1" x14ac:dyDescent="0.25">
      <c r="A48" s="26" t="s">
        <v>24</v>
      </c>
      <c r="B48" s="27">
        <f>SUM(B49:B50)</f>
        <v>0</v>
      </c>
      <c r="C48" s="27">
        <f>SUM(C49:C50)</f>
        <v>0</v>
      </c>
      <c r="D48" s="28" t="e">
        <f t="shared" si="24"/>
        <v>#DIV/0!</v>
      </c>
      <c r="E48" s="27">
        <f>SUM(E49:E50)</f>
        <v>0</v>
      </c>
      <c r="F48" s="27">
        <f>SUM(F49:F50)</f>
        <v>0</v>
      </c>
      <c r="G48" s="28" t="e">
        <f t="shared" si="44"/>
        <v>#DIV/0!</v>
      </c>
      <c r="H48" s="27">
        <f>SUM(H49:H50)</f>
        <v>0</v>
      </c>
      <c r="I48" s="28" t="e">
        <f t="shared" si="45"/>
        <v>#DIV/0!</v>
      </c>
      <c r="J48" s="27">
        <f>SUM(J49:J50)</f>
        <v>0</v>
      </c>
      <c r="K48" s="28" t="e">
        <f t="shared" si="46"/>
        <v>#DIV/0!</v>
      </c>
      <c r="L48" s="27">
        <f>SUM(L49:L50)</f>
        <v>0</v>
      </c>
      <c r="M48" s="28" t="e">
        <f t="shared" si="47"/>
        <v>#DIV/0!</v>
      </c>
      <c r="N48" s="27">
        <f>SUM(N49:N50)</f>
        <v>0</v>
      </c>
      <c r="O48" s="28" t="e">
        <f t="shared" si="48"/>
        <v>#DIV/0!</v>
      </c>
    </row>
    <row r="49" spans="1:15" s="21" customFormat="1" ht="15" customHeight="1" x14ac:dyDescent="0.2">
      <c r="A49" s="17" t="s">
        <v>54</v>
      </c>
      <c r="B49" s="65"/>
      <c r="C49" s="19"/>
      <c r="D49" s="20" t="e">
        <f t="shared" si="24"/>
        <v>#DIV/0!</v>
      </c>
      <c r="E49" s="65"/>
      <c r="F49" s="19"/>
      <c r="G49" s="20" t="e">
        <f t="shared" si="44"/>
        <v>#DIV/0!</v>
      </c>
      <c r="H49" s="19"/>
      <c r="I49" s="20" t="e">
        <f t="shared" si="45"/>
        <v>#DIV/0!</v>
      </c>
      <c r="J49" s="19"/>
      <c r="K49" s="20" t="e">
        <f t="shared" si="46"/>
        <v>#DIV/0!</v>
      </c>
      <c r="L49" s="19"/>
      <c r="M49" s="20" t="e">
        <f t="shared" si="47"/>
        <v>#DIV/0!</v>
      </c>
      <c r="N49" s="19"/>
      <c r="O49" s="20" t="e">
        <f t="shared" si="48"/>
        <v>#DIV/0!</v>
      </c>
    </row>
    <row r="50" spans="1:15" s="21" customFormat="1" ht="15" customHeight="1" x14ac:dyDescent="0.2">
      <c r="A50" s="17" t="s">
        <v>54</v>
      </c>
      <c r="B50" s="65"/>
      <c r="C50" s="19"/>
      <c r="D50" s="20" t="e">
        <f t="shared" si="24"/>
        <v>#DIV/0!</v>
      </c>
      <c r="E50" s="65"/>
      <c r="F50" s="19"/>
      <c r="G50" s="20" t="e">
        <f t="shared" si="44"/>
        <v>#DIV/0!</v>
      </c>
      <c r="H50" s="19"/>
      <c r="I50" s="20" t="e">
        <f t="shared" si="45"/>
        <v>#DIV/0!</v>
      </c>
      <c r="J50" s="19"/>
      <c r="K50" s="20" t="e">
        <f t="shared" si="46"/>
        <v>#DIV/0!</v>
      </c>
      <c r="L50" s="19"/>
      <c r="M50" s="20" t="e">
        <f t="shared" si="47"/>
        <v>#DIV/0!</v>
      </c>
      <c r="N50" s="19"/>
      <c r="O50" s="20" t="e">
        <f t="shared" si="48"/>
        <v>#DIV/0!</v>
      </c>
    </row>
    <row r="51" spans="1:15" ht="54" customHeight="1" x14ac:dyDescent="0.25">
      <c r="A51" s="26" t="s">
        <v>25</v>
      </c>
      <c r="B51" s="27">
        <f>SUM(B52:B53)</f>
        <v>0</v>
      </c>
      <c r="C51" s="27">
        <f>SUM(C52:C53)</f>
        <v>0</v>
      </c>
      <c r="D51" s="28" t="e">
        <f t="shared" ref="D51" si="49">ROUND(C51/B51*100,1)</f>
        <v>#DIV/0!</v>
      </c>
      <c r="E51" s="27">
        <f>SUM(E52:E53)</f>
        <v>0</v>
      </c>
      <c r="F51" s="27">
        <f>SUM(F52:F53)</f>
        <v>0</v>
      </c>
      <c r="G51" s="28" t="e">
        <f t="shared" ref="G51" si="50">ROUND(F51/E51*100,1)</f>
        <v>#DIV/0!</v>
      </c>
      <c r="H51" s="27">
        <f>SUM(H52:H53)</f>
        <v>0</v>
      </c>
      <c r="I51" s="28" t="e">
        <f t="shared" ref="I51" si="51">ROUND(H51/C51*100,1)</f>
        <v>#DIV/0!</v>
      </c>
      <c r="J51" s="27">
        <f>SUM(J52:J53)</f>
        <v>0</v>
      </c>
      <c r="K51" s="28" t="e">
        <f t="shared" ref="K51" si="52">ROUND(J51/H51*100,1)</f>
        <v>#DIV/0!</v>
      </c>
      <c r="L51" s="27">
        <f>SUM(L52:L53)</f>
        <v>0</v>
      </c>
      <c r="M51" s="28" t="e">
        <f t="shared" ref="M51" si="53">ROUND(L51/J51*100,1)</f>
        <v>#DIV/0!</v>
      </c>
      <c r="N51" s="27">
        <f>SUM(N52:N53)</f>
        <v>0</v>
      </c>
      <c r="O51" s="28" t="e">
        <f t="shared" ref="O51" si="54">ROUND(N51/L51*100,1)</f>
        <v>#DIV/0!</v>
      </c>
    </row>
    <row r="52" spans="1:15" s="21" customFormat="1" ht="15" customHeight="1" x14ac:dyDescent="0.2">
      <c r="A52" s="17" t="s">
        <v>54</v>
      </c>
      <c r="B52" s="65"/>
      <c r="C52" s="19"/>
      <c r="D52" s="20" t="e">
        <f t="shared" si="24"/>
        <v>#DIV/0!</v>
      </c>
      <c r="E52" s="65"/>
      <c r="F52" s="19"/>
      <c r="G52" s="20" t="e">
        <f t="shared" si="44"/>
        <v>#DIV/0!</v>
      </c>
      <c r="H52" s="19"/>
      <c r="I52" s="20" t="e">
        <f t="shared" si="45"/>
        <v>#DIV/0!</v>
      </c>
      <c r="J52" s="19"/>
      <c r="K52" s="20" t="e">
        <f t="shared" si="46"/>
        <v>#DIV/0!</v>
      </c>
      <c r="L52" s="19"/>
      <c r="M52" s="20" t="e">
        <f t="shared" si="47"/>
        <v>#DIV/0!</v>
      </c>
      <c r="N52" s="19"/>
      <c r="O52" s="20" t="e">
        <f t="shared" si="48"/>
        <v>#DIV/0!</v>
      </c>
    </row>
    <row r="53" spans="1:15" s="21" customFormat="1" ht="15" customHeight="1" x14ac:dyDescent="0.2">
      <c r="A53" s="17" t="s">
        <v>54</v>
      </c>
      <c r="B53" s="65"/>
      <c r="C53" s="19"/>
      <c r="D53" s="20" t="e">
        <f t="shared" si="24"/>
        <v>#DIV/0!</v>
      </c>
      <c r="E53" s="65"/>
      <c r="F53" s="19"/>
      <c r="G53" s="20" t="e">
        <f t="shared" si="44"/>
        <v>#DIV/0!</v>
      </c>
      <c r="H53" s="19"/>
      <c r="I53" s="20" t="e">
        <f t="shared" si="45"/>
        <v>#DIV/0!</v>
      </c>
      <c r="J53" s="19"/>
      <c r="K53" s="20" t="e">
        <f t="shared" si="46"/>
        <v>#DIV/0!</v>
      </c>
      <c r="L53" s="19"/>
      <c r="M53" s="20" t="e">
        <f t="shared" si="47"/>
        <v>#DIV/0!</v>
      </c>
      <c r="N53" s="19"/>
      <c r="O53" s="20" t="e">
        <f t="shared" si="48"/>
        <v>#DIV/0!</v>
      </c>
    </row>
    <row r="54" spans="1:15" ht="16.5" customHeight="1" x14ac:dyDescent="0.25">
      <c r="A54" s="26" t="s">
        <v>26</v>
      </c>
      <c r="B54" s="27">
        <f>SUM(B55:B56)</f>
        <v>0</v>
      </c>
      <c r="C54" s="27">
        <f>SUM(C55:C56)</f>
        <v>0</v>
      </c>
      <c r="D54" s="28" t="e">
        <f t="shared" si="24"/>
        <v>#DIV/0!</v>
      </c>
      <c r="E54" s="27">
        <f>SUM(E55:E56)</f>
        <v>0</v>
      </c>
      <c r="F54" s="27">
        <f>SUM(F55:F56)</f>
        <v>0</v>
      </c>
      <c r="G54" s="28" t="e">
        <f t="shared" si="44"/>
        <v>#DIV/0!</v>
      </c>
      <c r="H54" s="27">
        <f>SUM(H55:H56)</f>
        <v>0</v>
      </c>
      <c r="I54" s="28" t="e">
        <f t="shared" si="45"/>
        <v>#DIV/0!</v>
      </c>
      <c r="J54" s="27">
        <f>SUM(J55:J56)</f>
        <v>0</v>
      </c>
      <c r="K54" s="28" t="e">
        <f t="shared" si="46"/>
        <v>#DIV/0!</v>
      </c>
      <c r="L54" s="27">
        <f>SUM(L55:L56)</f>
        <v>0</v>
      </c>
      <c r="M54" s="28" t="e">
        <f t="shared" si="47"/>
        <v>#DIV/0!</v>
      </c>
      <c r="N54" s="27">
        <f>SUM(N55:N56)</f>
        <v>0</v>
      </c>
      <c r="O54" s="28" t="e">
        <f t="shared" si="48"/>
        <v>#DIV/0!</v>
      </c>
    </row>
    <row r="55" spans="1:15" s="21" customFormat="1" ht="15" customHeight="1" x14ac:dyDescent="0.2">
      <c r="A55" s="17" t="s">
        <v>54</v>
      </c>
      <c r="B55" s="65"/>
      <c r="C55" s="19"/>
      <c r="D55" s="20" t="e">
        <f t="shared" si="24"/>
        <v>#DIV/0!</v>
      </c>
      <c r="E55" s="65"/>
      <c r="F55" s="19"/>
      <c r="G55" s="20" t="e">
        <f t="shared" si="44"/>
        <v>#DIV/0!</v>
      </c>
      <c r="H55" s="19"/>
      <c r="I55" s="20" t="e">
        <f t="shared" si="45"/>
        <v>#DIV/0!</v>
      </c>
      <c r="J55" s="19"/>
      <c r="K55" s="20" t="e">
        <f t="shared" si="46"/>
        <v>#DIV/0!</v>
      </c>
      <c r="L55" s="19"/>
      <c r="M55" s="20" t="e">
        <f t="shared" si="47"/>
        <v>#DIV/0!</v>
      </c>
      <c r="N55" s="19"/>
      <c r="O55" s="20" t="e">
        <f t="shared" si="48"/>
        <v>#DIV/0!</v>
      </c>
    </row>
    <row r="56" spans="1:15" s="21" customFormat="1" ht="15" customHeight="1" x14ac:dyDescent="0.2">
      <c r="A56" s="17" t="s">
        <v>54</v>
      </c>
      <c r="B56" s="65"/>
      <c r="C56" s="19"/>
      <c r="D56" s="20" t="e">
        <f t="shared" si="24"/>
        <v>#DIV/0!</v>
      </c>
      <c r="E56" s="65"/>
      <c r="F56" s="19"/>
      <c r="G56" s="20" t="e">
        <f t="shared" si="44"/>
        <v>#DIV/0!</v>
      </c>
      <c r="H56" s="19"/>
      <c r="I56" s="20" t="e">
        <f t="shared" si="45"/>
        <v>#DIV/0!</v>
      </c>
      <c r="J56" s="19"/>
      <c r="K56" s="20" t="e">
        <f t="shared" si="46"/>
        <v>#DIV/0!</v>
      </c>
      <c r="L56" s="19"/>
      <c r="M56" s="20" t="e">
        <f t="shared" si="47"/>
        <v>#DIV/0!</v>
      </c>
      <c r="N56" s="19"/>
      <c r="O56" s="20" t="e">
        <f t="shared" si="48"/>
        <v>#DIV/0!</v>
      </c>
    </row>
    <row r="57" spans="1:15" ht="24.95" customHeight="1" x14ac:dyDescent="0.25">
      <c r="A57" s="26" t="s">
        <v>27</v>
      </c>
      <c r="B57" s="65">
        <v>2753.7</v>
      </c>
      <c r="C57" s="31">
        <f>SUM(C58:C59)</f>
        <v>2808.5</v>
      </c>
      <c r="D57" s="33">
        <f t="shared" ref="D57" si="55">ROUND(C57/B57*100,1)</f>
        <v>102</v>
      </c>
      <c r="E57" s="31">
        <f>SUM(E58:E59)</f>
        <v>688</v>
      </c>
      <c r="F57" s="31">
        <f>SUM(F58:F59)</f>
        <v>691</v>
      </c>
      <c r="G57" s="33">
        <f t="shared" ref="G57" si="56">ROUND(F57/E57*100,1)</f>
        <v>100.4</v>
      </c>
      <c r="H57" s="31">
        <f>SUM(H58:H59)</f>
        <v>2836</v>
      </c>
      <c r="I57" s="33">
        <f t="shared" ref="I57" si="57">ROUND(H57/C57*100,1)</f>
        <v>101</v>
      </c>
      <c r="J57" s="31">
        <f>SUM(J58:J59)</f>
        <v>2907</v>
      </c>
      <c r="K57" s="33">
        <f t="shared" ref="K57" si="58">ROUND(J57/H57*100,1)</f>
        <v>102.5</v>
      </c>
      <c r="L57" s="31">
        <f>SUM(L58:L59)</f>
        <v>2994</v>
      </c>
      <c r="M57" s="33">
        <f t="shared" ref="M57" si="59">ROUND(L57/J57*100,1)</f>
        <v>103</v>
      </c>
      <c r="N57" s="31">
        <f>SUM(N58:N59)</f>
        <v>3072</v>
      </c>
      <c r="O57" s="33">
        <f t="shared" ref="O57" si="60">ROUND(N57/L57*100,1)</f>
        <v>102.6</v>
      </c>
    </row>
    <row r="58" spans="1:15" s="58" customFormat="1" ht="15" customHeight="1" x14ac:dyDescent="0.2">
      <c r="A58" s="61" t="s">
        <v>86</v>
      </c>
      <c r="B58" s="65">
        <v>2753.7</v>
      </c>
      <c r="C58" s="65">
        <v>2808.5</v>
      </c>
      <c r="D58" s="66">
        <f t="shared" si="24"/>
        <v>102</v>
      </c>
      <c r="E58" s="65">
        <v>688</v>
      </c>
      <c r="F58" s="65">
        <v>691</v>
      </c>
      <c r="G58" s="66">
        <f t="shared" si="44"/>
        <v>100.4</v>
      </c>
      <c r="H58" s="65">
        <v>2836</v>
      </c>
      <c r="I58" s="66">
        <f t="shared" si="45"/>
        <v>101</v>
      </c>
      <c r="J58" s="65">
        <v>2907</v>
      </c>
      <c r="K58" s="66">
        <f t="shared" si="46"/>
        <v>102.5</v>
      </c>
      <c r="L58" s="65">
        <v>2994</v>
      </c>
      <c r="M58" s="66">
        <f t="shared" si="47"/>
        <v>103</v>
      </c>
      <c r="N58" s="65">
        <v>3072</v>
      </c>
      <c r="O58" s="66">
        <f t="shared" si="48"/>
        <v>102.6</v>
      </c>
    </row>
    <row r="59" spans="1:15" s="21" customFormat="1" ht="15" customHeight="1" x14ac:dyDescent="0.2">
      <c r="A59" s="17" t="s">
        <v>54</v>
      </c>
      <c r="B59" s="65"/>
      <c r="C59" s="19"/>
      <c r="D59" s="20" t="e">
        <f t="shared" si="24"/>
        <v>#DIV/0!</v>
      </c>
      <c r="E59" s="65"/>
      <c r="F59" s="19"/>
      <c r="G59" s="20" t="e">
        <f t="shared" si="44"/>
        <v>#DIV/0!</v>
      </c>
      <c r="H59" s="19"/>
      <c r="I59" s="20" t="e">
        <f t="shared" si="45"/>
        <v>#DIV/0!</v>
      </c>
      <c r="J59" s="19"/>
      <c r="K59" s="20" t="e">
        <f t="shared" si="46"/>
        <v>#DIV/0!</v>
      </c>
      <c r="L59" s="19"/>
      <c r="M59" s="20" t="e">
        <f t="shared" si="47"/>
        <v>#DIV/0!</v>
      </c>
      <c r="N59" s="19"/>
      <c r="O59" s="20" t="e">
        <f t="shared" si="48"/>
        <v>#DIV/0!</v>
      </c>
    </row>
    <row r="60" spans="1:15" ht="19.5" customHeight="1" x14ac:dyDescent="0.25">
      <c r="A60" s="26" t="s">
        <v>28</v>
      </c>
      <c r="B60" s="27">
        <f>SUM(B61:B62)</f>
        <v>0</v>
      </c>
      <c r="C60" s="27">
        <f>SUM(C61:C62)</f>
        <v>0</v>
      </c>
      <c r="D60" s="28" t="e">
        <f t="shared" si="24"/>
        <v>#DIV/0!</v>
      </c>
      <c r="E60" s="27">
        <f>SUM(E61:E62)</f>
        <v>0</v>
      </c>
      <c r="F60" s="27">
        <f>SUM(F61:F62)</f>
        <v>0</v>
      </c>
      <c r="G60" s="28" t="e">
        <f t="shared" si="44"/>
        <v>#DIV/0!</v>
      </c>
      <c r="H60" s="27">
        <f>SUM(H61:H62)</f>
        <v>0</v>
      </c>
      <c r="I60" s="28" t="e">
        <f t="shared" si="45"/>
        <v>#DIV/0!</v>
      </c>
      <c r="J60" s="27">
        <f>SUM(J61:J62)</f>
        <v>0</v>
      </c>
      <c r="K60" s="28" t="e">
        <f t="shared" si="46"/>
        <v>#DIV/0!</v>
      </c>
      <c r="L60" s="27">
        <f>SUM(L61:L62)</f>
        <v>0</v>
      </c>
      <c r="M60" s="28" t="e">
        <f t="shared" si="47"/>
        <v>#DIV/0!</v>
      </c>
      <c r="N60" s="27">
        <f>SUM(N61:N62)</f>
        <v>0</v>
      </c>
      <c r="O60" s="28" t="e">
        <f t="shared" si="48"/>
        <v>#DIV/0!</v>
      </c>
    </row>
    <row r="61" spans="1:15" s="21" customFormat="1" ht="15" customHeight="1" x14ac:dyDescent="0.2">
      <c r="A61" s="17" t="s">
        <v>54</v>
      </c>
      <c r="B61" s="65"/>
      <c r="C61" s="19"/>
      <c r="D61" s="20" t="e">
        <f t="shared" si="24"/>
        <v>#DIV/0!</v>
      </c>
      <c r="E61" s="65"/>
      <c r="F61" s="19"/>
      <c r="G61" s="20" t="e">
        <f t="shared" si="44"/>
        <v>#DIV/0!</v>
      </c>
      <c r="H61" s="19"/>
      <c r="I61" s="20" t="e">
        <f t="shared" si="45"/>
        <v>#DIV/0!</v>
      </c>
      <c r="J61" s="19"/>
      <c r="K61" s="20" t="e">
        <f t="shared" si="46"/>
        <v>#DIV/0!</v>
      </c>
      <c r="L61" s="19"/>
      <c r="M61" s="20" t="e">
        <f t="shared" si="47"/>
        <v>#DIV/0!</v>
      </c>
      <c r="N61" s="19"/>
      <c r="O61" s="20" t="e">
        <f t="shared" si="48"/>
        <v>#DIV/0!</v>
      </c>
    </row>
    <row r="62" spans="1:15" s="21" customFormat="1" ht="15" customHeight="1" x14ac:dyDescent="0.2">
      <c r="A62" s="17" t="s">
        <v>54</v>
      </c>
      <c r="B62" s="65"/>
      <c r="C62" s="19"/>
      <c r="D62" s="20" t="e">
        <f t="shared" si="24"/>
        <v>#DIV/0!</v>
      </c>
      <c r="E62" s="65"/>
      <c r="F62" s="19"/>
      <c r="G62" s="20" t="e">
        <f t="shared" si="44"/>
        <v>#DIV/0!</v>
      </c>
      <c r="H62" s="19"/>
      <c r="I62" s="20" t="e">
        <f t="shared" si="45"/>
        <v>#DIV/0!</v>
      </c>
      <c r="J62" s="19"/>
      <c r="K62" s="20" t="e">
        <f t="shared" si="46"/>
        <v>#DIV/0!</v>
      </c>
      <c r="L62" s="19"/>
      <c r="M62" s="20" t="e">
        <f t="shared" si="47"/>
        <v>#DIV/0!</v>
      </c>
      <c r="N62" s="19"/>
      <c r="O62" s="20" t="e">
        <f t="shared" si="48"/>
        <v>#DIV/0!</v>
      </c>
    </row>
    <row r="63" spans="1:15" ht="24.95" customHeight="1" x14ac:dyDescent="0.25">
      <c r="A63" s="26" t="s">
        <v>29</v>
      </c>
      <c r="B63" s="27">
        <f>SUM(B64:B65)</f>
        <v>0</v>
      </c>
      <c r="C63" s="27">
        <f>SUM(C64:C65)</f>
        <v>0</v>
      </c>
      <c r="D63" s="28" t="e">
        <f t="shared" ref="D63" si="61">ROUND(C63/B63*100,1)</f>
        <v>#DIV/0!</v>
      </c>
      <c r="E63" s="27">
        <f>SUM(E64:E65)</f>
        <v>0</v>
      </c>
      <c r="F63" s="27">
        <f>SUM(F64:F65)</f>
        <v>0</v>
      </c>
      <c r="G63" s="28" t="e">
        <f t="shared" ref="G63" si="62">ROUND(F63/E63*100,1)</f>
        <v>#DIV/0!</v>
      </c>
      <c r="H63" s="27">
        <f>SUM(H64:H65)</f>
        <v>0</v>
      </c>
      <c r="I63" s="28" t="e">
        <f t="shared" ref="I63" si="63">ROUND(H63/C63*100,1)</f>
        <v>#DIV/0!</v>
      </c>
      <c r="J63" s="27">
        <f>SUM(J64:J65)</f>
        <v>0</v>
      </c>
      <c r="K63" s="28" t="e">
        <f t="shared" ref="K63" si="64">ROUND(J63/H63*100,1)</f>
        <v>#DIV/0!</v>
      </c>
      <c r="L63" s="27">
        <f>SUM(L64:L65)</f>
        <v>0</v>
      </c>
      <c r="M63" s="28" t="e">
        <f t="shared" ref="M63" si="65">ROUND(L63/J63*100,1)</f>
        <v>#DIV/0!</v>
      </c>
      <c r="N63" s="27">
        <f>SUM(N64:N65)</f>
        <v>0</v>
      </c>
      <c r="O63" s="28" t="e">
        <f t="shared" ref="O63" si="66">ROUND(N63/L63*100,1)</f>
        <v>#DIV/0!</v>
      </c>
    </row>
    <row r="64" spans="1:15" s="21" customFormat="1" ht="15" customHeight="1" x14ac:dyDescent="0.2">
      <c r="A64" s="17" t="s">
        <v>54</v>
      </c>
      <c r="B64" s="65"/>
      <c r="C64" s="19"/>
      <c r="D64" s="20" t="e">
        <f t="shared" si="24"/>
        <v>#DIV/0!</v>
      </c>
      <c r="E64" s="65"/>
      <c r="F64" s="19"/>
      <c r="G64" s="20" t="e">
        <f t="shared" si="44"/>
        <v>#DIV/0!</v>
      </c>
      <c r="H64" s="19"/>
      <c r="I64" s="20" t="e">
        <f t="shared" si="45"/>
        <v>#DIV/0!</v>
      </c>
      <c r="J64" s="19"/>
      <c r="K64" s="20" t="e">
        <f t="shared" si="46"/>
        <v>#DIV/0!</v>
      </c>
      <c r="L64" s="19"/>
      <c r="M64" s="20" t="e">
        <f t="shared" si="47"/>
        <v>#DIV/0!</v>
      </c>
      <c r="N64" s="19"/>
      <c r="O64" s="20" t="e">
        <f t="shared" si="48"/>
        <v>#DIV/0!</v>
      </c>
    </row>
    <row r="65" spans="1:15" s="21" customFormat="1" ht="15" customHeight="1" x14ac:dyDescent="0.2">
      <c r="A65" s="17" t="s">
        <v>54</v>
      </c>
      <c r="B65" s="65"/>
      <c r="C65" s="19"/>
      <c r="D65" s="20" t="e">
        <f t="shared" si="24"/>
        <v>#DIV/0!</v>
      </c>
      <c r="E65" s="65"/>
      <c r="F65" s="19"/>
      <c r="G65" s="20" t="e">
        <f t="shared" si="44"/>
        <v>#DIV/0!</v>
      </c>
      <c r="H65" s="19"/>
      <c r="I65" s="20" t="e">
        <f t="shared" si="45"/>
        <v>#DIV/0!</v>
      </c>
      <c r="J65" s="19"/>
      <c r="K65" s="20" t="e">
        <f t="shared" si="46"/>
        <v>#DIV/0!</v>
      </c>
      <c r="L65" s="19"/>
      <c r="M65" s="20" t="e">
        <f t="shared" si="47"/>
        <v>#DIV/0!</v>
      </c>
      <c r="N65" s="19"/>
      <c r="O65" s="20" t="e">
        <f t="shared" si="48"/>
        <v>#DIV/0!</v>
      </c>
    </row>
    <row r="66" spans="1:15" ht="24.95" customHeight="1" x14ac:dyDescent="0.25">
      <c r="A66" s="26" t="s">
        <v>30</v>
      </c>
      <c r="B66" s="27">
        <f>SUM(B67:B68)</f>
        <v>0</v>
      </c>
      <c r="C66" s="27">
        <f>SUM(C67:C68)</f>
        <v>0</v>
      </c>
      <c r="D66" s="28" t="e">
        <f t="shared" si="24"/>
        <v>#DIV/0!</v>
      </c>
      <c r="E66" s="27">
        <f>SUM(E67:E68)</f>
        <v>0</v>
      </c>
      <c r="F66" s="27">
        <f>SUM(F67:F68)</f>
        <v>0</v>
      </c>
      <c r="G66" s="28" t="e">
        <f t="shared" si="44"/>
        <v>#DIV/0!</v>
      </c>
      <c r="H66" s="27">
        <f>SUM(H67:H68)</f>
        <v>0</v>
      </c>
      <c r="I66" s="28" t="e">
        <f t="shared" si="45"/>
        <v>#DIV/0!</v>
      </c>
      <c r="J66" s="27">
        <f>SUM(J67:J68)</f>
        <v>0</v>
      </c>
      <c r="K66" s="28" t="e">
        <f t="shared" si="46"/>
        <v>#DIV/0!</v>
      </c>
      <c r="L66" s="27">
        <f>SUM(L67:L68)</f>
        <v>0</v>
      </c>
      <c r="M66" s="28" t="e">
        <f t="shared" si="47"/>
        <v>#DIV/0!</v>
      </c>
      <c r="N66" s="27">
        <f>SUM(N67:N68)</f>
        <v>0</v>
      </c>
      <c r="O66" s="28" t="e">
        <f t="shared" si="48"/>
        <v>#DIV/0!</v>
      </c>
    </row>
    <row r="67" spans="1:15" s="21" customFormat="1" ht="15" customHeight="1" x14ac:dyDescent="0.2">
      <c r="A67" s="17" t="s">
        <v>54</v>
      </c>
      <c r="B67" s="65"/>
      <c r="C67" s="19"/>
      <c r="D67" s="20" t="e">
        <f t="shared" si="24"/>
        <v>#DIV/0!</v>
      </c>
      <c r="E67" s="65"/>
      <c r="F67" s="19"/>
      <c r="G67" s="20" t="e">
        <f t="shared" si="44"/>
        <v>#DIV/0!</v>
      </c>
      <c r="H67" s="19"/>
      <c r="I67" s="20" t="e">
        <f t="shared" si="45"/>
        <v>#DIV/0!</v>
      </c>
      <c r="J67" s="19"/>
      <c r="K67" s="20" t="e">
        <f t="shared" si="46"/>
        <v>#DIV/0!</v>
      </c>
      <c r="L67" s="19"/>
      <c r="M67" s="20" t="e">
        <f t="shared" si="47"/>
        <v>#DIV/0!</v>
      </c>
      <c r="N67" s="19"/>
      <c r="O67" s="20" t="e">
        <f t="shared" si="48"/>
        <v>#DIV/0!</v>
      </c>
    </row>
    <row r="68" spans="1:15" s="21" customFormat="1" ht="15" customHeight="1" x14ac:dyDescent="0.2">
      <c r="A68" s="17" t="s">
        <v>54</v>
      </c>
      <c r="B68" s="65"/>
      <c r="C68" s="19"/>
      <c r="D68" s="20" t="e">
        <f t="shared" si="24"/>
        <v>#DIV/0!</v>
      </c>
      <c r="E68" s="65"/>
      <c r="F68" s="19"/>
      <c r="G68" s="20" t="e">
        <f t="shared" si="44"/>
        <v>#DIV/0!</v>
      </c>
      <c r="H68" s="19"/>
      <c r="I68" s="20" t="e">
        <f t="shared" si="45"/>
        <v>#DIV/0!</v>
      </c>
      <c r="J68" s="19"/>
      <c r="K68" s="20" t="e">
        <f t="shared" si="46"/>
        <v>#DIV/0!</v>
      </c>
      <c r="L68" s="19"/>
      <c r="M68" s="20" t="e">
        <f t="shared" si="47"/>
        <v>#DIV/0!</v>
      </c>
      <c r="N68" s="19"/>
      <c r="O68" s="20" t="e">
        <f t="shared" si="48"/>
        <v>#DIV/0!</v>
      </c>
    </row>
    <row r="69" spans="1:15" ht="24.95" customHeight="1" x14ac:dyDescent="0.25">
      <c r="A69" s="26" t="s">
        <v>3</v>
      </c>
      <c r="B69" s="27">
        <f>SUM(B70:B71)</f>
        <v>0</v>
      </c>
      <c r="C69" s="27">
        <f>SUM(C70:C71)</f>
        <v>0</v>
      </c>
      <c r="D69" s="28" t="e">
        <f t="shared" ref="D69" si="67">ROUND(C69/B69*100,1)</f>
        <v>#DIV/0!</v>
      </c>
      <c r="E69" s="27">
        <f>SUM(E70:E71)</f>
        <v>0</v>
      </c>
      <c r="F69" s="27">
        <f>SUM(F70:F71)</f>
        <v>0</v>
      </c>
      <c r="G69" s="28" t="e">
        <f t="shared" ref="G69" si="68">ROUND(F69/E69*100,1)</f>
        <v>#DIV/0!</v>
      </c>
      <c r="H69" s="27">
        <f>SUM(H70:H71)</f>
        <v>0</v>
      </c>
      <c r="I69" s="28" t="e">
        <f t="shared" ref="I69" si="69">ROUND(H69/C69*100,1)</f>
        <v>#DIV/0!</v>
      </c>
      <c r="J69" s="27">
        <f>SUM(J70:J71)</f>
        <v>0</v>
      </c>
      <c r="K69" s="28" t="e">
        <f t="shared" ref="K69" si="70">ROUND(J69/H69*100,1)</f>
        <v>#DIV/0!</v>
      </c>
      <c r="L69" s="27">
        <f>SUM(L70:L71)</f>
        <v>0</v>
      </c>
      <c r="M69" s="28" t="e">
        <f t="shared" ref="M69" si="71">ROUND(L69/J69*100,1)</f>
        <v>#DIV/0!</v>
      </c>
      <c r="N69" s="27">
        <f>SUM(N70:N71)</f>
        <v>0</v>
      </c>
      <c r="O69" s="28" t="e">
        <f t="shared" ref="O69" si="72">ROUND(N69/L69*100,1)</f>
        <v>#DIV/0!</v>
      </c>
    </row>
    <row r="70" spans="1:15" s="21" customFormat="1" ht="15" customHeight="1" x14ac:dyDescent="0.2">
      <c r="A70" s="17" t="s">
        <v>54</v>
      </c>
      <c r="B70" s="65"/>
      <c r="C70" s="19"/>
      <c r="D70" s="20" t="e">
        <f t="shared" si="24"/>
        <v>#DIV/0!</v>
      </c>
      <c r="E70" s="65"/>
      <c r="F70" s="19"/>
      <c r="G70" s="20" t="e">
        <f t="shared" si="44"/>
        <v>#DIV/0!</v>
      </c>
      <c r="H70" s="19"/>
      <c r="I70" s="20" t="e">
        <f t="shared" si="45"/>
        <v>#DIV/0!</v>
      </c>
      <c r="J70" s="19"/>
      <c r="K70" s="20" t="e">
        <f t="shared" si="46"/>
        <v>#DIV/0!</v>
      </c>
      <c r="L70" s="19"/>
      <c r="M70" s="20" t="e">
        <f t="shared" si="47"/>
        <v>#DIV/0!</v>
      </c>
      <c r="N70" s="19"/>
      <c r="O70" s="20" t="e">
        <f t="shared" si="48"/>
        <v>#DIV/0!</v>
      </c>
    </row>
    <row r="71" spans="1:15" s="21" customFormat="1" ht="15" customHeight="1" x14ac:dyDescent="0.2">
      <c r="A71" s="17" t="s">
        <v>54</v>
      </c>
      <c r="B71" s="65"/>
      <c r="C71" s="19"/>
      <c r="D71" s="20" t="e">
        <f t="shared" si="24"/>
        <v>#DIV/0!</v>
      </c>
      <c r="E71" s="65"/>
      <c r="F71" s="19"/>
      <c r="G71" s="20" t="e">
        <f t="shared" si="44"/>
        <v>#DIV/0!</v>
      </c>
      <c r="H71" s="19"/>
      <c r="I71" s="20" t="e">
        <f t="shared" si="45"/>
        <v>#DIV/0!</v>
      </c>
      <c r="J71" s="19"/>
      <c r="K71" s="20" t="e">
        <f t="shared" si="46"/>
        <v>#DIV/0!</v>
      </c>
      <c r="L71" s="19"/>
      <c r="M71" s="20" t="e">
        <f t="shared" si="47"/>
        <v>#DIV/0!</v>
      </c>
      <c r="N71" s="19"/>
      <c r="O71" s="20" t="e">
        <f t="shared" si="48"/>
        <v>#DIV/0!</v>
      </c>
    </row>
    <row r="72" spans="1:15" ht="24.95" customHeight="1" x14ac:dyDescent="0.25">
      <c r="A72" s="26" t="s">
        <v>31</v>
      </c>
      <c r="B72" s="27">
        <f>SUM(B73:B74)</f>
        <v>0</v>
      </c>
      <c r="C72" s="27">
        <f>SUM(C73:C74)</f>
        <v>0</v>
      </c>
      <c r="D72" s="28" t="e">
        <f t="shared" si="24"/>
        <v>#DIV/0!</v>
      </c>
      <c r="E72" s="27">
        <f>SUM(E73:E74)</f>
        <v>0</v>
      </c>
      <c r="F72" s="27">
        <f>SUM(F73:F74)</f>
        <v>0</v>
      </c>
      <c r="G72" s="28" t="e">
        <f t="shared" si="44"/>
        <v>#DIV/0!</v>
      </c>
      <c r="H72" s="27">
        <f>SUM(H73:H74)</f>
        <v>0</v>
      </c>
      <c r="I72" s="28" t="e">
        <f t="shared" si="45"/>
        <v>#DIV/0!</v>
      </c>
      <c r="J72" s="27">
        <f>SUM(J73:J74)</f>
        <v>0</v>
      </c>
      <c r="K72" s="28" t="e">
        <f t="shared" si="46"/>
        <v>#DIV/0!</v>
      </c>
      <c r="L72" s="27">
        <f>SUM(L73:L74)</f>
        <v>0</v>
      </c>
      <c r="M72" s="28" t="e">
        <f t="shared" si="47"/>
        <v>#DIV/0!</v>
      </c>
      <c r="N72" s="27">
        <f>SUM(N73:N74)</f>
        <v>0</v>
      </c>
      <c r="O72" s="28" t="e">
        <f t="shared" si="48"/>
        <v>#DIV/0!</v>
      </c>
    </row>
    <row r="73" spans="1:15" s="21" customFormat="1" ht="15" customHeight="1" x14ac:dyDescent="0.2">
      <c r="A73" s="17" t="s">
        <v>54</v>
      </c>
      <c r="B73" s="65"/>
      <c r="C73" s="19"/>
      <c r="D73" s="20" t="e">
        <f t="shared" si="24"/>
        <v>#DIV/0!</v>
      </c>
      <c r="E73" s="65"/>
      <c r="F73" s="19"/>
      <c r="G73" s="20" t="e">
        <f t="shared" si="44"/>
        <v>#DIV/0!</v>
      </c>
      <c r="H73" s="19"/>
      <c r="I73" s="20" t="e">
        <f t="shared" si="45"/>
        <v>#DIV/0!</v>
      </c>
      <c r="J73" s="19"/>
      <c r="K73" s="20" t="e">
        <f t="shared" si="46"/>
        <v>#DIV/0!</v>
      </c>
      <c r="L73" s="19"/>
      <c r="M73" s="20" t="e">
        <f t="shared" si="47"/>
        <v>#DIV/0!</v>
      </c>
      <c r="N73" s="19"/>
      <c r="O73" s="20" t="e">
        <f t="shared" si="48"/>
        <v>#DIV/0!</v>
      </c>
    </row>
    <row r="74" spans="1:15" s="21" customFormat="1" ht="15" customHeight="1" x14ac:dyDescent="0.2">
      <c r="A74" s="17" t="s">
        <v>54</v>
      </c>
      <c r="B74" s="65"/>
      <c r="C74" s="19"/>
      <c r="D74" s="20" t="e">
        <f t="shared" si="24"/>
        <v>#DIV/0!</v>
      </c>
      <c r="E74" s="65"/>
      <c r="F74" s="19"/>
      <c r="G74" s="20" t="e">
        <f t="shared" si="44"/>
        <v>#DIV/0!</v>
      </c>
      <c r="H74" s="19"/>
      <c r="I74" s="20" t="e">
        <f t="shared" si="45"/>
        <v>#DIV/0!</v>
      </c>
      <c r="J74" s="19"/>
      <c r="K74" s="20" t="e">
        <f t="shared" si="46"/>
        <v>#DIV/0!</v>
      </c>
      <c r="L74" s="19"/>
      <c r="M74" s="20" t="e">
        <f t="shared" si="47"/>
        <v>#DIV/0!</v>
      </c>
      <c r="N74" s="19"/>
      <c r="O74" s="20" t="e">
        <f t="shared" si="48"/>
        <v>#DIV/0!</v>
      </c>
    </row>
    <row r="75" spans="1:15" ht="18.75" customHeight="1" x14ac:dyDescent="0.25">
      <c r="A75" s="26" t="s">
        <v>32</v>
      </c>
      <c r="B75" s="27">
        <f>SUM(B76:B77)</f>
        <v>0</v>
      </c>
      <c r="C75" s="27">
        <f>SUM(C76:C77)</f>
        <v>0</v>
      </c>
      <c r="D75" s="28" t="e">
        <f t="shared" ref="D75" si="73">ROUND(C75/B75*100,1)</f>
        <v>#DIV/0!</v>
      </c>
      <c r="E75" s="27">
        <f>SUM(E76:E77)</f>
        <v>0</v>
      </c>
      <c r="F75" s="27">
        <f>SUM(F76:F77)</f>
        <v>0</v>
      </c>
      <c r="G75" s="28" t="e">
        <f t="shared" ref="G75" si="74">ROUND(F75/E75*100,1)</f>
        <v>#DIV/0!</v>
      </c>
      <c r="H75" s="27">
        <f>SUM(H76:H77)</f>
        <v>0</v>
      </c>
      <c r="I75" s="28" t="e">
        <f t="shared" ref="I75" si="75">ROUND(H75/C75*100,1)</f>
        <v>#DIV/0!</v>
      </c>
      <c r="J75" s="27">
        <f>SUM(J76:J77)</f>
        <v>0</v>
      </c>
      <c r="K75" s="28" t="e">
        <f t="shared" ref="K75" si="76">ROUND(J75/H75*100,1)</f>
        <v>#DIV/0!</v>
      </c>
      <c r="L75" s="27">
        <f>SUM(L76:L77)</f>
        <v>0</v>
      </c>
      <c r="M75" s="28" t="e">
        <f t="shared" ref="M75" si="77">ROUND(L75/J75*100,1)</f>
        <v>#DIV/0!</v>
      </c>
      <c r="N75" s="27">
        <f>SUM(N76:N77)</f>
        <v>0</v>
      </c>
      <c r="O75" s="28" t="e">
        <f t="shared" ref="O75" si="78">ROUND(N75/L75*100,1)</f>
        <v>#DIV/0!</v>
      </c>
    </row>
    <row r="76" spans="1:15" s="21" customFormat="1" ht="15" customHeight="1" x14ac:dyDescent="0.2">
      <c r="A76" s="17" t="s">
        <v>54</v>
      </c>
      <c r="B76" s="65"/>
      <c r="C76" s="19"/>
      <c r="D76" s="20" t="e">
        <f t="shared" si="24"/>
        <v>#DIV/0!</v>
      </c>
      <c r="E76" s="65"/>
      <c r="F76" s="19"/>
      <c r="G76" s="20" t="e">
        <f t="shared" si="44"/>
        <v>#DIV/0!</v>
      </c>
      <c r="H76" s="19"/>
      <c r="I76" s="20" t="e">
        <f t="shared" si="45"/>
        <v>#DIV/0!</v>
      </c>
      <c r="J76" s="19"/>
      <c r="K76" s="20" t="e">
        <f t="shared" si="46"/>
        <v>#DIV/0!</v>
      </c>
      <c r="L76" s="19"/>
      <c r="M76" s="20" t="e">
        <f t="shared" si="47"/>
        <v>#DIV/0!</v>
      </c>
      <c r="N76" s="19"/>
      <c r="O76" s="20" t="e">
        <f t="shared" si="48"/>
        <v>#DIV/0!</v>
      </c>
    </row>
    <row r="77" spans="1:15" s="21" customFormat="1" ht="15" customHeight="1" x14ac:dyDescent="0.2">
      <c r="A77" s="17" t="s">
        <v>54</v>
      </c>
      <c r="B77" s="65"/>
      <c r="C77" s="19"/>
      <c r="D77" s="20" t="e">
        <f t="shared" si="24"/>
        <v>#DIV/0!</v>
      </c>
      <c r="E77" s="65"/>
      <c r="F77" s="19"/>
      <c r="G77" s="20" t="e">
        <f t="shared" si="44"/>
        <v>#DIV/0!</v>
      </c>
      <c r="H77" s="19"/>
      <c r="I77" s="20" t="e">
        <f t="shared" si="45"/>
        <v>#DIV/0!</v>
      </c>
      <c r="J77" s="19"/>
      <c r="K77" s="20" t="e">
        <f t="shared" si="46"/>
        <v>#DIV/0!</v>
      </c>
      <c r="L77" s="19"/>
      <c r="M77" s="20" t="e">
        <f t="shared" si="47"/>
        <v>#DIV/0!</v>
      </c>
      <c r="N77" s="19"/>
      <c r="O77" s="20" t="e">
        <f t="shared" si="48"/>
        <v>#DIV/0!</v>
      </c>
    </row>
    <row r="78" spans="1:15" ht="24.95" customHeight="1" x14ac:dyDescent="0.25">
      <c r="A78" s="26" t="s">
        <v>33</v>
      </c>
      <c r="B78" s="27">
        <f>SUM(B79:B80)</f>
        <v>0</v>
      </c>
      <c r="C78" s="27">
        <f>SUM(C79:C80)</f>
        <v>0</v>
      </c>
      <c r="D78" s="28" t="e">
        <f t="shared" si="24"/>
        <v>#DIV/0!</v>
      </c>
      <c r="E78" s="27">
        <f>SUM(E79:E80)</f>
        <v>0</v>
      </c>
      <c r="F78" s="27">
        <f>SUM(F79:F80)</f>
        <v>0</v>
      </c>
      <c r="G78" s="28" t="e">
        <f t="shared" si="44"/>
        <v>#DIV/0!</v>
      </c>
      <c r="H78" s="27">
        <f>SUM(H79:H80)</f>
        <v>0</v>
      </c>
      <c r="I78" s="28" t="e">
        <f t="shared" si="45"/>
        <v>#DIV/0!</v>
      </c>
      <c r="J78" s="27">
        <f>SUM(J79:J80)</f>
        <v>0</v>
      </c>
      <c r="K78" s="28" t="e">
        <f t="shared" si="46"/>
        <v>#DIV/0!</v>
      </c>
      <c r="L78" s="27">
        <f>SUM(L79:L80)</f>
        <v>0</v>
      </c>
      <c r="M78" s="28" t="e">
        <f t="shared" si="47"/>
        <v>#DIV/0!</v>
      </c>
      <c r="N78" s="27">
        <f>SUM(N79:N80)</f>
        <v>0</v>
      </c>
      <c r="O78" s="28" t="e">
        <f t="shared" si="48"/>
        <v>#DIV/0!</v>
      </c>
    </row>
    <row r="79" spans="1:15" s="21" customFormat="1" ht="15" customHeight="1" x14ac:dyDescent="0.2">
      <c r="A79" s="17" t="s">
        <v>54</v>
      </c>
      <c r="B79" s="65"/>
      <c r="C79" s="19"/>
      <c r="D79" s="20" t="e">
        <f t="shared" si="24"/>
        <v>#DIV/0!</v>
      </c>
      <c r="E79" s="65"/>
      <c r="F79" s="19"/>
      <c r="G79" s="20" t="e">
        <f t="shared" si="44"/>
        <v>#DIV/0!</v>
      </c>
      <c r="H79" s="19"/>
      <c r="I79" s="20" t="e">
        <f t="shared" si="45"/>
        <v>#DIV/0!</v>
      </c>
      <c r="J79" s="19"/>
      <c r="K79" s="20" t="e">
        <f t="shared" si="46"/>
        <v>#DIV/0!</v>
      </c>
      <c r="L79" s="19"/>
      <c r="M79" s="20" t="e">
        <f t="shared" si="47"/>
        <v>#DIV/0!</v>
      </c>
      <c r="N79" s="19"/>
      <c r="O79" s="20" t="e">
        <f t="shared" si="48"/>
        <v>#DIV/0!</v>
      </c>
    </row>
    <row r="80" spans="1:15" s="21" customFormat="1" ht="15" customHeight="1" x14ac:dyDescent="0.2">
      <c r="A80" s="17" t="s">
        <v>54</v>
      </c>
      <c r="B80" s="65"/>
      <c r="C80" s="19"/>
      <c r="D80" s="20" t="e">
        <f t="shared" si="24"/>
        <v>#DIV/0!</v>
      </c>
      <c r="E80" s="65"/>
      <c r="F80" s="19"/>
      <c r="G80" s="20" t="e">
        <f t="shared" si="44"/>
        <v>#DIV/0!</v>
      </c>
      <c r="H80" s="19"/>
      <c r="I80" s="20" t="e">
        <f t="shared" si="45"/>
        <v>#DIV/0!</v>
      </c>
      <c r="J80" s="19"/>
      <c r="K80" s="20" t="e">
        <f t="shared" si="46"/>
        <v>#DIV/0!</v>
      </c>
      <c r="L80" s="19"/>
      <c r="M80" s="20" t="e">
        <f t="shared" si="47"/>
        <v>#DIV/0!</v>
      </c>
      <c r="N80" s="19"/>
      <c r="O80" s="20" t="e">
        <f t="shared" si="48"/>
        <v>#DIV/0!</v>
      </c>
    </row>
    <row r="81" spans="1:15" ht="24.95" customHeight="1" x14ac:dyDescent="0.25">
      <c r="A81" s="26" t="s">
        <v>128</v>
      </c>
      <c r="B81" s="37">
        <f>SUM(B82:B83)</f>
        <v>212279</v>
      </c>
      <c r="C81" s="37">
        <f>SUM(C82:C83)</f>
        <v>219197</v>
      </c>
      <c r="D81" s="37">
        <f t="shared" ref="D81" si="79">ROUND(C81/B81*100,1)</f>
        <v>103.3</v>
      </c>
      <c r="E81" s="37">
        <f>SUM(E82:E83)</f>
        <v>53054</v>
      </c>
      <c r="F81" s="37">
        <f>SUM(F82:F83)</f>
        <v>54058</v>
      </c>
      <c r="G81" s="37">
        <f t="shared" ref="G81" si="80">ROUND(F81/E81*100,1)</f>
        <v>101.9</v>
      </c>
      <c r="H81" s="37">
        <f>SUM(H82:H83)</f>
        <v>223580.9</v>
      </c>
      <c r="I81" s="37">
        <f t="shared" ref="I81" si="81">ROUND(H81/C81*100,1)</f>
        <v>102</v>
      </c>
      <c r="J81" s="37">
        <f>SUM(J82:J83)</f>
        <v>224698.8</v>
      </c>
      <c r="K81" s="37">
        <f t="shared" ref="K81" si="82">ROUND(J81/H81*100,1)</f>
        <v>100.5</v>
      </c>
      <c r="L81" s="37">
        <f>SUM(L82:L83)</f>
        <v>226047</v>
      </c>
      <c r="M81" s="37">
        <f t="shared" ref="M81" si="83">ROUND(L81/J81*100,1)</f>
        <v>100.6</v>
      </c>
      <c r="N81" s="37">
        <f>SUM(N82:N83)</f>
        <v>227403.3</v>
      </c>
      <c r="O81" s="37">
        <f t="shared" ref="O81" si="84">ROUND(N81/L81*100,1)</f>
        <v>100.6</v>
      </c>
    </row>
    <row r="82" spans="1:15" s="21" customFormat="1" ht="15" customHeight="1" x14ac:dyDescent="0.2">
      <c r="A82" s="61" t="s">
        <v>143</v>
      </c>
      <c r="B82" s="65">
        <v>212279</v>
      </c>
      <c r="C82" s="65">
        <v>219197</v>
      </c>
      <c r="D82" s="66">
        <f t="shared" si="24"/>
        <v>103.3</v>
      </c>
      <c r="E82" s="65">
        <v>53054</v>
      </c>
      <c r="F82" s="65">
        <v>54058</v>
      </c>
      <c r="G82" s="66">
        <f t="shared" si="44"/>
        <v>101.9</v>
      </c>
      <c r="H82" s="65">
        <v>223580.9</v>
      </c>
      <c r="I82" s="66">
        <f t="shared" si="45"/>
        <v>102</v>
      </c>
      <c r="J82" s="65">
        <v>224698.8</v>
      </c>
      <c r="K82" s="66">
        <f t="shared" si="46"/>
        <v>100.5</v>
      </c>
      <c r="L82" s="65">
        <v>226047</v>
      </c>
      <c r="M82" s="66">
        <f t="shared" si="47"/>
        <v>100.6</v>
      </c>
      <c r="N82" s="65">
        <v>227403.3</v>
      </c>
      <c r="O82" s="66">
        <f t="shared" si="48"/>
        <v>100.6</v>
      </c>
    </row>
    <row r="83" spans="1:15" s="21" customFormat="1" ht="15" customHeight="1" x14ac:dyDescent="0.2">
      <c r="A83" s="17" t="s">
        <v>54</v>
      </c>
      <c r="B83" s="65"/>
      <c r="C83" s="19"/>
      <c r="D83" s="20" t="e">
        <f t="shared" si="24"/>
        <v>#DIV/0!</v>
      </c>
      <c r="E83" s="65"/>
      <c r="F83" s="19"/>
      <c r="G83" s="20" t="e">
        <f t="shared" si="44"/>
        <v>#DIV/0!</v>
      </c>
      <c r="H83" s="19"/>
      <c r="I83" s="20" t="e">
        <f t="shared" si="45"/>
        <v>#DIV/0!</v>
      </c>
      <c r="J83" s="19"/>
      <c r="K83" s="20" t="e">
        <f t="shared" si="46"/>
        <v>#DIV/0!</v>
      </c>
      <c r="L83" s="19"/>
      <c r="M83" s="20" t="e">
        <f t="shared" si="47"/>
        <v>#DIV/0!</v>
      </c>
      <c r="N83" s="19"/>
      <c r="O83" s="20" t="e">
        <f t="shared" si="48"/>
        <v>#DIV/0!</v>
      </c>
    </row>
    <row r="84" spans="1:15" ht="30.75" customHeight="1" x14ac:dyDescent="0.25">
      <c r="A84" s="26" t="s">
        <v>34</v>
      </c>
      <c r="B84" s="27">
        <f>SUM(B85:B86)</f>
        <v>0</v>
      </c>
      <c r="C84" s="27">
        <f>SUM(C85:C86)</f>
        <v>0</v>
      </c>
      <c r="D84" s="28" t="e">
        <f t="shared" si="24"/>
        <v>#DIV/0!</v>
      </c>
      <c r="E84" s="27">
        <f>SUM(E85:E86)</f>
        <v>0</v>
      </c>
      <c r="F84" s="27">
        <f>SUM(F85:F86)</f>
        <v>0</v>
      </c>
      <c r="G84" s="28" t="e">
        <f t="shared" si="44"/>
        <v>#DIV/0!</v>
      </c>
      <c r="H84" s="27">
        <f>SUM(H85:H86)</f>
        <v>0</v>
      </c>
      <c r="I84" s="28" t="e">
        <f t="shared" si="45"/>
        <v>#DIV/0!</v>
      </c>
      <c r="J84" s="27">
        <f>SUM(J85:J86)</f>
        <v>0</v>
      </c>
      <c r="K84" s="28" t="e">
        <f t="shared" si="46"/>
        <v>#DIV/0!</v>
      </c>
      <c r="L84" s="27">
        <f>SUM(L85:L86)</f>
        <v>0</v>
      </c>
      <c r="M84" s="28" t="e">
        <f t="shared" si="47"/>
        <v>#DIV/0!</v>
      </c>
      <c r="N84" s="27">
        <f>SUM(N85:N86)</f>
        <v>0</v>
      </c>
      <c r="O84" s="28" t="e">
        <f t="shared" si="48"/>
        <v>#DIV/0!</v>
      </c>
    </row>
    <row r="85" spans="1:15" s="21" customFormat="1" ht="15" customHeight="1" x14ac:dyDescent="0.2">
      <c r="A85" s="17" t="s">
        <v>54</v>
      </c>
      <c r="B85" s="65"/>
      <c r="C85" s="19"/>
      <c r="D85" s="20" t="e">
        <f t="shared" si="24"/>
        <v>#DIV/0!</v>
      </c>
      <c r="E85" s="65"/>
      <c r="F85" s="19"/>
      <c r="G85" s="20" t="e">
        <f t="shared" si="44"/>
        <v>#DIV/0!</v>
      </c>
      <c r="H85" s="19"/>
      <c r="I85" s="20" t="e">
        <f t="shared" si="45"/>
        <v>#DIV/0!</v>
      </c>
      <c r="J85" s="19"/>
      <c r="K85" s="20" t="e">
        <f t="shared" si="46"/>
        <v>#DIV/0!</v>
      </c>
      <c r="L85" s="19"/>
      <c r="M85" s="20" t="e">
        <f t="shared" si="47"/>
        <v>#DIV/0!</v>
      </c>
      <c r="N85" s="19"/>
      <c r="O85" s="20" t="e">
        <f t="shared" si="48"/>
        <v>#DIV/0!</v>
      </c>
    </row>
    <row r="86" spans="1:15" s="21" customFormat="1" ht="15" customHeight="1" x14ac:dyDescent="0.2">
      <c r="A86" s="17" t="s">
        <v>54</v>
      </c>
      <c r="B86" s="65"/>
      <c r="C86" s="19"/>
      <c r="D86" s="20" t="e">
        <f t="shared" si="24"/>
        <v>#DIV/0!</v>
      </c>
      <c r="E86" s="65"/>
      <c r="F86" s="19"/>
      <c r="G86" s="20" t="e">
        <f t="shared" si="44"/>
        <v>#DIV/0!</v>
      </c>
      <c r="H86" s="19"/>
      <c r="I86" s="20" t="e">
        <f t="shared" si="45"/>
        <v>#DIV/0!</v>
      </c>
      <c r="J86" s="19"/>
      <c r="K86" s="20" t="e">
        <f t="shared" si="46"/>
        <v>#DIV/0!</v>
      </c>
      <c r="L86" s="19"/>
      <c r="M86" s="20" t="e">
        <f t="shared" si="47"/>
        <v>#DIV/0!</v>
      </c>
      <c r="N86" s="19"/>
      <c r="O86" s="20" t="e">
        <f t="shared" si="48"/>
        <v>#DIV/0!</v>
      </c>
    </row>
    <row r="87" spans="1:15" ht="24.95" customHeight="1" x14ac:dyDescent="0.25">
      <c r="A87" s="26" t="s">
        <v>35</v>
      </c>
      <c r="B87" s="27">
        <f>SUM(B88:B89)</f>
        <v>0</v>
      </c>
      <c r="C87" s="27">
        <f>SUM(C88:C89)</f>
        <v>0</v>
      </c>
      <c r="D87" s="28" t="e">
        <f t="shared" ref="D87" si="85">ROUND(C87/B87*100,1)</f>
        <v>#DIV/0!</v>
      </c>
      <c r="E87" s="27">
        <f>SUM(E88:E89)</f>
        <v>0</v>
      </c>
      <c r="F87" s="27">
        <f>SUM(F88:F89)</f>
        <v>0</v>
      </c>
      <c r="G87" s="28" t="e">
        <f t="shared" ref="G87" si="86">ROUND(F87/E87*100,1)</f>
        <v>#DIV/0!</v>
      </c>
      <c r="H87" s="27">
        <f>SUM(H88:H89)</f>
        <v>0</v>
      </c>
      <c r="I87" s="28" t="e">
        <f t="shared" ref="I87" si="87">ROUND(H87/C87*100,1)</f>
        <v>#DIV/0!</v>
      </c>
      <c r="J87" s="27">
        <f>SUM(J88:J89)</f>
        <v>0</v>
      </c>
      <c r="K87" s="28" t="e">
        <f t="shared" ref="K87" si="88">ROUND(J87/H87*100,1)</f>
        <v>#DIV/0!</v>
      </c>
      <c r="L87" s="27">
        <f>SUM(L88:L89)</f>
        <v>0</v>
      </c>
      <c r="M87" s="28" t="e">
        <f t="shared" ref="M87" si="89">ROUND(L87/J87*100,1)</f>
        <v>#DIV/0!</v>
      </c>
      <c r="N87" s="27">
        <f>SUM(N88:N89)</f>
        <v>0</v>
      </c>
      <c r="O87" s="28" t="e">
        <f t="shared" ref="O87" si="90">ROUND(N87/L87*100,1)</f>
        <v>#DIV/0!</v>
      </c>
    </row>
    <row r="88" spans="1:15" s="21" customFormat="1" ht="15" customHeight="1" x14ac:dyDescent="0.2">
      <c r="A88" s="17" t="s">
        <v>54</v>
      </c>
      <c r="B88" s="65"/>
      <c r="C88" s="19"/>
      <c r="D88" s="20" t="e">
        <f t="shared" si="24"/>
        <v>#DIV/0!</v>
      </c>
      <c r="E88" s="65"/>
      <c r="F88" s="19"/>
      <c r="G88" s="20" t="e">
        <f t="shared" si="44"/>
        <v>#DIV/0!</v>
      </c>
      <c r="H88" s="19"/>
      <c r="I88" s="20" t="e">
        <f t="shared" si="45"/>
        <v>#DIV/0!</v>
      </c>
      <c r="J88" s="19"/>
      <c r="K88" s="20" t="e">
        <f t="shared" si="46"/>
        <v>#DIV/0!</v>
      </c>
      <c r="L88" s="19"/>
      <c r="M88" s="20" t="e">
        <f t="shared" si="47"/>
        <v>#DIV/0!</v>
      </c>
      <c r="N88" s="19"/>
      <c r="O88" s="20" t="e">
        <f t="shared" si="48"/>
        <v>#DIV/0!</v>
      </c>
    </row>
    <row r="89" spans="1:15" s="21" customFormat="1" ht="15" customHeight="1" x14ac:dyDescent="0.2">
      <c r="A89" s="17" t="s">
        <v>54</v>
      </c>
      <c r="B89" s="65"/>
      <c r="C89" s="19"/>
      <c r="D89" s="20" t="e">
        <f t="shared" si="24"/>
        <v>#DIV/0!</v>
      </c>
      <c r="E89" s="65"/>
      <c r="F89" s="19"/>
      <c r="G89" s="20" t="e">
        <f t="shared" si="44"/>
        <v>#DIV/0!</v>
      </c>
      <c r="H89" s="19"/>
      <c r="I89" s="20" t="e">
        <f t="shared" si="45"/>
        <v>#DIV/0!</v>
      </c>
      <c r="J89" s="19"/>
      <c r="K89" s="20" t="e">
        <f t="shared" si="46"/>
        <v>#DIV/0!</v>
      </c>
      <c r="L89" s="19"/>
      <c r="M89" s="20" t="e">
        <f t="shared" si="47"/>
        <v>#DIV/0!</v>
      </c>
      <c r="N89" s="19"/>
      <c r="O89" s="20" t="e">
        <f t="shared" si="48"/>
        <v>#DIV/0!</v>
      </c>
    </row>
    <row r="90" spans="1:15" ht="24.95" customHeight="1" x14ac:dyDescent="0.25">
      <c r="A90" s="26" t="s">
        <v>36</v>
      </c>
      <c r="B90" s="27">
        <f>SUM(B91:B92)</f>
        <v>0</v>
      </c>
      <c r="C90" s="27">
        <f>SUM(C91:C92)</f>
        <v>0</v>
      </c>
      <c r="D90" s="28" t="e">
        <f t="shared" si="24"/>
        <v>#DIV/0!</v>
      </c>
      <c r="E90" s="27">
        <f>SUM(E91:E92)</f>
        <v>0</v>
      </c>
      <c r="F90" s="27">
        <f>SUM(F91:F92)</f>
        <v>0</v>
      </c>
      <c r="G90" s="28" t="e">
        <f t="shared" si="44"/>
        <v>#DIV/0!</v>
      </c>
      <c r="H90" s="27">
        <f>SUM(H91:H92)</f>
        <v>0</v>
      </c>
      <c r="I90" s="28" t="e">
        <f t="shared" si="45"/>
        <v>#DIV/0!</v>
      </c>
      <c r="J90" s="27">
        <f>SUM(J91:J92)</f>
        <v>0</v>
      </c>
      <c r="K90" s="28" t="e">
        <f t="shared" si="46"/>
        <v>#DIV/0!</v>
      </c>
      <c r="L90" s="27">
        <f>SUM(L91:L92)</f>
        <v>0</v>
      </c>
      <c r="M90" s="28" t="e">
        <f t="shared" si="47"/>
        <v>#DIV/0!</v>
      </c>
      <c r="N90" s="27">
        <f>SUM(N91:N92)</f>
        <v>0</v>
      </c>
      <c r="O90" s="28" t="e">
        <f t="shared" si="48"/>
        <v>#DIV/0!</v>
      </c>
    </row>
    <row r="91" spans="1:15" s="21" customFormat="1" ht="15" customHeight="1" x14ac:dyDescent="0.2">
      <c r="A91" s="17" t="s">
        <v>54</v>
      </c>
      <c r="B91" s="65"/>
      <c r="C91" s="19"/>
      <c r="D91" s="20" t="e">
        <f t="shared" si="24"/>
        <v>#DIV/0!</v>
      </c>
      <c r="E91" s="65"/>
      <c r="F91" s="19"/>
      <c r="G91" s="20" t="e">
        <f t="shared" si="44"/>
        <v>#DIV/0!</v>
      </c>
      <c r="H91" s="19"/>
      <c r="I91" s="20" t="e">
        <f t="shared" si="45"/>
        <v>#DIV/0!</v>
      </c>
      <c r="J91" s="19"/>
      <c r="K91" s="20" t="e">
        <f t="shared" si="46"/>
        <v>#DIV/0!</v>
      </c>
      <c r="L91" s="19"/>
      <c r="M91" s="20" t="e">
        <f t="shared" si="47"/>
        <v>#DIV/0!</v>
      </c>
      <c r="N91" s="19"/>
      <c r="O91" s="20" t="e">
        <f t="shared" si="48"/>
        <v>#DIV/0!</v>
      </c>
    </row>
    <row r="92" spans="1:15" s="21" customFormat="1" ht="15" customHeight="1" x14ac:dyDescent="0.2">
      <c r="A92" s="17" t="s">
        <v>54</v>
      </c>
      <c r="B92" s="65"/>
      <c r="C92" s="19"/>
      <c r="D92" s="20" t="e">
        <f t="shared" si="24"/>
        <v>#DIV/0!</v>
      </c>
      <c r="E92" s="65"/>
      <c r="F92" s="19"/>
      <c r="G92" s="20" t="e">
        <f t="shared" si="44"/>
        <v>#DIV/0!</v>
      </c>
      <c r="H92" s="19"/>
      <c r="I92" s="20" t="e">
        <f t="shared" si="45"/>
        <v>#DIV/0!</v>
      </c>
      <c r="J92" s="19"/>
      <c r="K92" s="20" t="e">
        <f t="shared" si="46"/>
        <v>#DIV/0!</v>
      </c>
      <c r="L92" s="19"/>
      <c r="M92" s="20" t="e">
        <f t="shared" si="47"/>
        <v>#DIV/0!</v>
      </c>
      <c r="N92" s="19"/>
      <c r="O92" s="20" t="e">
        <f t="shared" si="48"/>
        <v>#DIV/0!</v>
      </c>
    </row>
    <row r="93" spans="1:15" ht="24.95" customHeight="1" x14ac:dyDescent="0.25">
      <c r="A93" s="26" t="s">
        <v>37</v>
      </c>
      <c r="B93" s="27">
        <f>SUM(B94:B95)</f>
        <v>0</v>
      </c>
      <c r="C93" s="27">
        <f>SUM(C94:C95)</f>
        <v>0</v>
      </c>
      <c r="D93" s="28" t="e">
        <f t="shared" ref="D93" si="91">ROUND(C93/B93*100,1)</f>
        <v>#DIV/0!</v>
      </c>
      <c r="E93" s="27">
        <f>SUM(E94:E95)</f>
        <v>0</v>
      </c>
      <c r="F93" s="27">
        <f>SUM(F94:F95)</f>
        <v>0</v>
      </c>
      <c r="G93" s="28" t="e">
        <f t="shared" ref="G93" si="92">ROUND(F93/E93*100,1)</f>
        <v>#DIV/0!</v>
      </c>
      <c r="H93" s="27">
        <f>SUM(H94:H95)</f>
        <v>0</v>
      </c>
      <c r="I93" s="28" t="e">
        <f t="shared" ref="I93" si="93">ROUND(H93/C93*100,1)</f>
        <v>#DIV/0!</v>
      </c>
      <c r="J93" s="27">
        <f>SUM(J94:J95)</f>
        <v>0</v>
      </c>
      <c r="K93" s="28" t="e">
        <f t="shared" ref="K93" si="94">ROUND(J93/H93*100,1)</f>
        <v>#DIV/0!</v>
      </c>
      <c r="L93" s="27">
        <f>SUM(L94:L95)</f>
        <v>0</v>
      </c>
      <c r="M93" s="28" t="e">
        <f t="shared" ref="M93" si="95">ROUND(L93/J93*100,1)</f>
        <v>#DIV/0!</v>
      </c>
      <c r="N93" s="27">
        <f>SUM(N94:N95)</f>
        <v>0</v>
      </c>
      <c r="O93" s="28" t="e">
        <f t="shared" ref="O93" si="96">ROUND(N93/L93*100,1)</f>
        <v>#DIV/0!</v>
      </c>
    </row>
    <row r="94" spans="1:15" s="21" customFormat="1" ht="15" customHeight="1" x14ac:dyDescent="0.2">
      <c r="A94" s="17" t="s">
        <v>54</v>
      </c>
      <c r="B94" s="65"/>
      <c r="C94" s="19"/>
      <c r="D94" s="20" t="e">
        <f t="shared" si="24"/>
        <v>#DIV/0!</v>
      </c>
      <c r="E94" s="65"/>
      <c r="F94" s="19"/>
      <c r="G94" s="20" t="e">
        <f t="shared" si="44"/>
        <v>#DIV/0!</v>
      </c>
      <c r="H94" s="19"/>
      <c r="I94" s="20" t="e">
        <f t="shared" si="45"/>
        <v>#DIV/0!</v>
      </c>
      <c r="J94" s="19"/>
      <c r="K94" s="20" t="e">
        <f t="shared" si="46"/>
        <v>#DIV/0!</v>
      </c>
      <c r="L94" s="19"/>
      <c r="M94" s="20" t="e">
        <f t="shared" si="47"/>
        <v>#DIV/0!</v>
      </c>
      <c r="N94" s="19"/>
      <c r="O94" s="20" t="e">
        <f t="shared" si="48"/>
        <v>#DIV/0!</v>
      </c>
    </row>
    <row r="95" spans="1:15" s="21" customFormat="1" ht="15" customHeight="1" x14ac:dyDescent="0.2">
      <c r="A95" s="17" t="s">
        <v>54</v>
      </c>
      <c r="B95" s="65"/>
      <c r="C95" s="19"/>
      <c r="D95" s="20" t="e">
        <f t="shared" si="24"/>
        <v>#DIV/0!</v>
      </c>
      <c r="E95" s="65"/>
      <c r="F95" s="19"/>
      <c r="G95" s="20" t="e">
        <f t="shared" si="44"/>
        <v>#DIV/0!</v>
      </c>
      <c r="H95" s="19"/>
      <c r="I95" s="20" t="e">
        <f t="shared" si="45"/>
        <v>#DIV/0!</v>
      </c>
      <c r="J95" s="19"/>
      <c r="K95" s="20" t="e">
        <f t="shared" si="46"/>
        <v>#DIV/0!</v>
      </c>
      <c r="L95" s="19"/>
      <c r="M95" s="20" t="e">
        <f t="shared" si="47"/>
        <v>#DIV/0!</v>
      </c>
      <c r="N95" s="19"/>
      <c r="O95" s="20" t="e">
        <f t="shared" si="48"/>
        <v>#DIV/0!</v>
      </c>
    </row>
    <row r="96" spans="1:15" ht="19.5" customHeight="1" x14ac:dyDescent="0.25">
      <c r="A96" s="26" t="s">
        <v>38</v>
      </c>
      <c r="B96" s="27">
        <f>SUM(B97:B98)</f>
        <v>0</v>
      </c>
      <c r="C96" s="27">
        <f>SUM(C97:C98)</f>
        <v>0</v>
      </c>
      <c r="D96" s="28" t="e">
        <f t="shared" si="24"/>
        <v>#DIV/0!</v>
      </c>
      <c r="E96" s="27">
        <f>SUM(E97:E98)</f>
        <v>0</v>
      </c>
      <c r="F96" s="27">
        <f>SUM(F97:F98)</f>
        <v>0</v>
      </c>
      <c r="G96" s="28" t="e">
        <f t="shared" si="44"/>
        <v>#DIV/0!</v>
      </c>
      <c r="H96" s="27">
        <f>SUM(H97:H98)</f>
        <v>0</v>
      </c>
      <c r="I96" s="28" t="e">
        <f t="shared" si="45"/>
        <v>#DIV/0!</v>
      </c>
      <c r="J96" s="27">
        <f>SUM(J97:J98)</f>
        <v>0</v>
      </c>
      <c r="K96" s="28" t="e">
        <f t="shared" si="46"/>
        <v>#DIV/0!</v>
      </c>
      <c r="L96" s="27">
        <f>SUM(L97:L98)</f>
        <v>0</v>
      </c>
      <c r="M96" s="28" t="e">
        <f t="shared" si="47"/>
        <v>#DIV/0!</v>
      </c>
      <c r="N96" s="27">
        <f>SUM(N97:N98)</f>
        <v>0</v>
      </c>
      <c r="O96" s="28" t="e">
        <f t="shared" si="48"/>
        <v>#DIV/0!</v>
      </c>
    </row>
    <row r="97" spans="1:15" s="21" customFormat="1" ht="15" customHeight="1" x14ac:dyDescent="0.2">
      <c r="A97" s="17" t="s">
        <v>54</v>
      </c>
      <c r="B97" s="65"/>
      <c r="C97" s="19"/>
      <c r="D97" s="20" t="e">
        <f t="shared" si="24"/>
        <v>#DIV/0!</v>
      </c>
      <c r="E97" s="65"/>
      <c r="F97" s="19"/>
      <c r="G97" s="20" t="e">
        <f t="shared" si="44"/>
        <v>#DIV/0!</v>
      </c>
      <c r="H97" s="19"/>
      <c r="I97" s="20" t="e">
        <f t="shared" si="45"/>
        <v>#DIV/0!</v>
      </c>
      <c r="J97" s="19"/>
      <c r="K97" s="20" t="e">
        <f t="shared" si="46"/>
        <v>#DIV/0!</v>
      </c>
      <c r="L97" s="19"/>
      <c r="M97" s="20" t="e">
        <f t="shared" si="47"/>
        <v>#DIV/0!</v>
      </c>
      <c r="N97" s="19"/>
      <c r="O97" s="20" t="e">
        <f t="shared" si="48"/>
        <v>#DIV/0!</v>
      </c>
    </row>
    <row r="98" spans="1:15" s="21" customFormat="1" ht="15" customHeight="1" x14ac:dyDescent="0.2">
      <c r="A98" s="17" t="s">
        <v>54</v>
      </c>
      <c r="B98" s="65"/>
      <c r="C98" s="19"/>
      <c r="D98" s="20" t="e">
        <f t="shared" si="24"/>
        <v>#DIV/0!</v>
      </c>
      <c r="E98" s="65"/>
      <c r="F98" s="19"/>
      <c r="G98" s="20" t="e">
        <f t="shared" si="44"/>
        <v>#DIV/0!</v>
      </c>
      <c r="H98" s="19"/>
      <c r="I98" s="20" t="e">
        <f t="shared" si="45"/>
        <v>#DIV/0!</v>
      </c>
      <c r="J98" s="19"/>
      <c r="K98" s="20" t="e">
        <f t="shared" si="46"/>
        <v>#DIV/0!</v>
      </c>
      <c r="L98" s="19"/>
      <c r="M98" s="20" t="e">
        <f t="shared" si="47"/>
        <v>#DIV/0!</v>
      </c>
      <c r="N98" s="19"/>
      <c r="O98" s="20" t="e">
        <f t="shared" si="48"/>
        <v>#DIV/0!</v>
      </c>
    </row>
    <row r="99" spans="1:15" ht="15.75" customHeight="1" x14ac:dyDescent="0.25">
      <c r="A99" s="26" t="s">
        <v>39</v>
      </c>
      <c r="B99" s="27">
        <f>SUM(B100:B101)</f>
        <v>0</v>
      </c>
      <c r="C99" s="27">
        <f>SUM(C100:C101)</f>
        <v>0</v>
      </c>
      <c r="D99" s="28" t="e">
        <f t="shared" ref="D99" si="97">ROUND(C99/B99*100,1)</f>
        <v>#DIV/0!</v>
      </c>
      <c r="E99" s="27">
        <f>SUM(E100:E101)</f>
        <v>0</v>
      </c>
      <c r="F99" s="27">
        <f>SUM(F100:F101)</f>
        <v>0</v>
      </c>
      <c r="G99" s="28" t="e">
        <f t="shared" ref="G99" si="98">ROUND(F99/E99*100,1)</f>
        <v>#DIV/0!</v>
      </c>
      <c r="H99" s="27">
        <f>SUM(H100:H101)</f>
        <v>0</v>
      </c>
      <c r="I99" s="28" t="e">
        <f t="shared" ref="I99" si="99">ROUND(H99/C99*100,1)</f>
        <v>#DIV/0!</v>
      </c>
      <c r="J99" s="27">
        <f>SUM(J100:J101)</f>
        <v>0</v>
      </c>
      <c r="K99" s="28" t="e">
        <f t="shared" ref="K99" si="100">ROUND(J99/H99*100,1)</f>
        <v>#DIV/0!</v>
      </c>
      <c r="L99" s="27">
        <f>SUM(L100:L101)</f>
        <v>0</v>
      </c>
      <c r="M99" s="28" t="e">
        <f t="shared" ref="M99" si="101">ROUND(L99/J99*100,1)</f>
        <v>#DIV/0!</v>
      </c>
      <c r="N99" s="27">
        <f>SUM(N100:N101)</f>
        <v>0</v>
      </c>
      <c r="O99" s="28" t="e">
        <f t="shared" ref="O99" si="102">ROUND(N99/L99*100,1)</f>
        <v>#DIV/0!</v>
      </c>
    </row>
    <row r="100" spans="1:15" s="21" customFormat="1" ht="15" customHeight="1" x14ac:dyDescent="0.2">
      <c r="A100" s="17" t="s">
        <v>54</v>
      </c>
      <c r="B100" s="65"/>
      <c r="C100" s="19"/>
      <c r="D100" s="20" t="e">
        <f t="shared" si="24"/>
        <v>#DIV/0!</v>
      </c>
      <c r="E100" s="65"/>
      <c r="F100" s="19"/>
      <c r="G100" s="20" t="e">
        <f t="shared" si="44"/>
        <v>#DIV/0!</v>
      </c>
      <c r="H100" s="19"/>
      <c r="I100" s="20" t="e">
        <f t="shared" si="45"/>
        <v>#DIV/0!</v>
      </c>
      <c r="J100" s="19"/>
      <c r="K100" s="20" t="e">
        <f t="shared" si="46"/>
        <v>#DIV/0!</v>
      </c>
      <c r="L100" s="19"/>
      <c r="M100" s="20" t="e">
        <f t="shared" si="47"/>
        <v>#DIV/0!</v>
      </c>
      <c r="N100" s="19"/>
      <c r="O100" s="20" t="e">
        <f t="shared" si="48"/>
        <v>#DIV/0!</v>
      </c>
    </row>
    <row r="101" spans="1:15" s="21" customFormat="1" ht="15" customHeight="1" x14ac:dyDescent="0.2">
      <c r="A101" s="17" t="s">
        <v>54</v>
      </c>
      <c r="B101" s="65"/>
      <c r="C101" s="19"/>
      <c r="D101" s="20" t="e">
        <f t="shared" ref="D101:D157" si="103">ROUND(C101/B101*100,1)</f>
        <v>#DIV/0!</v>
      </c>
      <c r="E101" s="65"/>
      <c r="F101" s="19"/>
      <c r="G101" s="20" t="e">
        <f t="shared" si="44"/>
        <v>#DIV/0!</v>
      </c>
      <c r="H101" s="19"/>
      <c r="I101" s="20" t="e">
        <f t="shared" si="45"/>
        <v>#DIV/0!</v>
      </c>
      <c r="J101" s="19"/>
      <c r="K101" s="20" t="e">
        <f t="shared" si="46"/>
        <v>#DIV/0!</v>
      </c>
      <c r="L101" s="19"/>
      <c r="M101" s="20" t="e">
        <f t="shared" si="47"/>
        <v>#DIV/0!</v>
      </c>
      <c r="N101" s="19"/>
      <c r="O101" s="20" t="e">
        <f t="shared" si="48"/>
        <v>#DIV/0!</v>
      </c>
    </row>
    <row r="102" spans="1:15" ht="16.5" customHeight="1" x14ac:dyDescent="0.25">
      <c r="A102" s="26" t="s">
        <v>40</v>
      </c>
      <c r="B102" s="27">
        <f>SUM(B103:B104)</f>
        <v>0</v>
      </c>
      <c r="C102" s="27">
        <f>SUM(C103:C104)</f>
        <v>0</v>
      </c>
      <c r="D102" s="28" t="e">
        <f t="shared" si="103"/>
        <v>#DIV/0!</v>
      </c>
      <c r="E102" s="27">
        <f>SUM(E103:E104)</f>
        <v>0</v>
      </c>
      <c r="F102" s="27">
        <f>SUM(F103:F104)</f>
        <v>0</v>
      </c>
      <c r="G102" s="28" t="e">
        <f t="shared" si="44"/>
        <v>#DIV/0!</v>
      </c>
      <c r="H102" s="27">
        <f>SUM(H103:H104)</f>
        <v>0</v>
      </c>
      <c r="I102" s="28" t="e">
        <f t="shared" si="45"/>
        <v>#DIV/0!</v>
      </c>
      <c r="J102" s="27">
        <f>SUM(J103:J104)</f>
        <v>0</v>
      </c>
      <c r="K102" s="28" t="e">
        <f t="shared" si="46"/>
        <v>#DIV/0!</v>
      </c>
      <c r="L102" s="27">
        <f>SUM(L103:L104)</f>
        <v>0</v>
      </c>
      <c r="M102" s="28" t="e">
        <f t="shared" si="47"/>
        <v>#DIV/0!</v>
      </c>
      <c r="N102" s="27">
        <f>SUM(N103:N104)</f>
        <v>0</v>
      </c>
      <c r="O102" s="28" t="e">
        <f t="shared" si="48"/>
        <v>#DIV/0!</v>
      </c>
    </row>
    <row r="103" spans="1:15" s="21" customFormat="1" ht="15" customHeight="1" x14ac:dyDescent="0.2">
      <c r="A103" s="17" t="s">
        <v>54</v>
      </c>
      <c r="B103" s="108"/>
      <c r="C103" s="19"/>
      <c r="D103" s="20" t="e">
        <f t="shared" si="103"/>
        <v>#DIV/0!</v>
      </c>
      <c r="E103" s="65"/>
      <c r="F103" s="19"/>
      <c r="G103" s="20" t="e">
        <f t="shared" ref="G103:G105" si="104">ROUND(F103/E103*100,1)</f>
        <v>#DIV/0!</v>
      </c>
      <c r="H103" s="19"/>
      <c r="I103" s="20" t="e">
        <f t="shared" si="45"/>
        <v>#DIV/0!</v>
      </c>
      <c r="J103" s="19"/>
      <c r="K103" s="20" t="e">
        <f t="shared" ref="K103:K105" si="105">ROUND(J103/H103*100,1)</f>
        <v>#DIV/0!</v>
      </c>
      <c r="L103" s="19"/>
      <c r="M103" s="20" t="e">
        <f t="shared" ref="M103:M105" si="106">ROUND(L103/J103*100,1)</f>
        <v>#DIV/0!</v>
      </c>
      <c r="N103" s="19"/>
      <c r="O103" s="20" t="e">
        <f t="shared" ref="O103:O105" si="107">ROUND(N103/L103*100,1)</f>
        <v>#DIV/0!</v>
      </c>
    </row>
    <row r="104" spans="1:15" s="21" customFormat="1" ht="15" customHeight="1" x14ac:dyDescent="0.2">
      <c r="A104" s="17" t="s">
        <v>54</v>
      </c>
      <c r="B104" s="108"/>
      <c r="C104" s="19"/>
      <c r="D104" s="20" t="e">
        <f t="shared" si="103"/>
        <v>#DIV/0!</v>
      </c>
      <c r="E104" s="108"/>
      <c r="F104" s="19"/>
      <c r="G104" s="20" t="e">
        <f t="shared" si="104"/>
        <v>#DIV/0!</v>
      </c>
      <c r="H104" s="19"/>
      <c r="I104" s="20" t="e">
        <f t="shared" si="45"/>
        <v>#DIV/0!</v>
      </c>
      <c r="J104" s="19"/>
      <c r="K104" s="20" t="e">
        <f t="shared" si="105"/>
        <v>#DIV/0!</v>
      </c>
      <c r="L104" s="19"/>
      <c r="M104" s="20" t="e">
        <f t="shared" si="106"/>
        <v>#DIV/0!</v>
      </c>
      <c r="N104" s="19"/>
      <c r="O104" s="20" t="e">
        <f t="shared" si="107"/>
        <v>#DIV/0!</v>
      </c>
    </row>
    <row r="105" spans="1:15" ht="24.95" customHeight="1" x14ac:dyDescent="0.25">
      <c r="A105" s="36" t="s">
        <v>41</v>
      </c>
      <c r="B105" s="37">
        <f>SUM(B106:B107)</f>
        <v>13050</v>
      </c>
      <c r="C105" s="37">
        <f>SUM(C106:C107)</f>
        <v>15225</v>
      </c>
      <c r="D105" s="37">
        <f t="shared" ref="D105" si="108">ROUND(C105/B105*100,1)</f>
        <v>116.7</v>
      </c>
      <c r="E105" s="37">
        <f>SUM(E106:E107)</f>
        <v>5270</v>
      </c>
      <c r="F105" s="37">
        <f>SUM(F106:F107)</f>
        <v>4845</v>
      </c>
      <c r="G105" s="37">
        <f t="shared" si="104"/>
        <v>91.9</v>
      </c>
      <c r="H105" s="37">
        <f>SUM(H106:H107)</f>
        <v>19892</v>
      </c>
      <c r="I105" s="37">
        <f t="shared" ref="I105" si="109">ROUND(H105/C105*100,1)</f>
        <v>130.69999999999999</v>
      </c>
      <c r="J105" s="37">
        <f>SUM(J106:J107)</f>
        <v>20463</v>
      </c>
      <c r="K105" s="37">
        <f t="shared" si="105"/>
        <v>102.9</v>
      </c>
      <c r="L105" s="37">
        <f>SUM(L106:L107)</f>
        <v>20959</v>
      </c>
      <c r="M105" s="37">
        <f t="shared" si="106"/>
        <v>102.4</v>
      </c>
      <c r="N105" s="37">
        <f>SUM(N106:N107)</f>
        <v>21378</v>
      </c>
      <c r="O105" s="37">
        <f t="shared" si="107"/>
        <v>102</v>
      </c>
    </row>
    <row r="106" spans="1:15" s="21" customFormat="1" ht="15" customHeight="1" x14ac:dyDescent="0.2">
      <c r="A106" s="116" t="s">
        <v>84</v>
      </c>
      <c r="B106" s="65">
        <v>1189</v>
      </c>
      <c r="C106" s="65">
        <v>1011</v>
      </c>
      <c r="D106" s="66">
        <f t="shared" si="103"/>
        <v>85</v>
      </c>
      <c r="E106" s="65">
        <v>282</v>
      </c>
      <c r="F106" s="65">
        <v>279</v>
      </c>
      <c r="G106" s="66">
        <f t="shared" ref="G106:G108" si="110">ROUND(F106/E106*100,1)</f>
        <v>98.9</v>
      </c>
      <c r="H106" s="65">
        <v>1014</v>
      </c>
      <c r="I106" s="66">
        <f t="shared" si="45"/>
        <v>100.3</v>
      </c>
      <c r="J106" s="65">
        <v>1019</v>
      </c>
      <c r="K106" s="66">
        <f t="shared" ref="K106:K175" si="111">ROUND(J106/H106*100,1)</f>
        <v>100.5</v>
      </c>
      <c r="L106" s="65">
        <v>1029</v>
      </c>
      <c r="M106" s="66">
        <f t="shared" ref="M106:M174" si="112">ROUND(L106/J106*100,1)</f>
        <v>101</v>
      </c>
      <c r="N106" s="65">
        <v>1049</v>
      </c>
      <c r="O106" s="66">
        <f t="shared" ref="O106:O175" si="113">ROUND(N106/L106*100,1)</f>
        <v>101.9</v>
      </c>
    </row>
    <row r="107" spans="1:15" s="21" customFormat="1" ht="15" customHeight="1" x14ac:dyDescent="0.2">
      <c r="A107" s="116" t="s">
        <v>85</v>
      </c>
      <c r="B107" s="65">
        <v>11861</v>
      </c>
      <c r="C107" s="65">
        <v>14214</v>
      </c>
      <c r="D107" s="66">
        <f t="shared" si="103"/>
        <v>119.8</v>
      </c>
      <c r="E107" s="65">
        <v>4988</v>
      </c>
      <c r="F107" s="65">
        <v>4566</v>
      </c>
      <c r="G107" s="66">
        <f t="shared" si="110"/>
        <v>91.5</v>
      </c>
      <c r="H107" s="65">
        <v>18878</v>
      </c>
      <c r="I107" s="66">
        <f t="shared" si="45"/>
        <v>132.80000000000001</v>
      </c>
      <c r="J107" s="65">
        <v>19444</v>
      </c>
      <c r="K107" s="66">
        <f t="shared" si="111"/>
        <v>103</v>
      </c>
      <c r="L107" s="65">
        <v>19930</v>
      </c>
      <c r="M107" s="66">
        <f t="shared" si="112"/>
        <v>102.5</v>
      </c>
      <c r="N107" s="65">
        <v>20329</v>
      </c>
      <c r="O107" s="66">
        <f t="shared" si="113"/>
        <v>102</v>
      </c>
    </row>
    <row r="108" spans="1:15" ht="37.5" customHeight="1" x14ac:dyDescent="0.25">
      <c r="A108" s="36" t="s">
        <v>42</v>
      </c>
      <c r="B108" s="37">
        <f>SUM(B109:B112)</f>
        <v>7681.5</v>
      </c>
      <c r="C108" s="37">
        <f>SUM(C109:C112)</f>
        <v>7468.4</v>
      </c>
      <c r="D108" s="37">
        <f t="shared" si="103"/>
        <v>97.2</v>
      </c>
      <c r="E108" s="37">
        <f>SUM(E109:E112)</f>
        <v>2066</v>
      </c>
      <c r="F108" s="37">
        <f>SUM(F109:F112)</f>
        <v>1907.4</v>
      </c>
      <c r="G108" s="37">
        <f t="shared" si="110"/>
        <v>92.3</v>
      </c>
      <c r="H108" s="37">
        <f>SUM(H109:H112)</f>
        <v>7584</v>
      </c>
      <c r="I108" s="37">
        <f t="shared" si="45"/>
        <v>101.5</v>
      </c>
      <c r="J108" s="37">
        <f>SUM(J109:J112)</f>
        <v>7764</v>
      </c>
      <c r="K108" s="37">
        <f t="shared" si="111"/>
        <v>102.4</v>
      </c>
      <c r="L108" s="37">
        <f>SUM(L109:L112)</f>
        <v>8066</v>
      </c>
      <c r="M108" s="37">
        <f t="shared" si="112"/>
        <v>103.9</v>
      </c>
      <c r="N108" s="37">
        <f>SUM(N109:N112)</f>
        <v>8388</v>
      </c>
      <c r="O108" s="37">
        <f t="shared" si="113"/>
        <v>104</v>
      </c>
    </row>
    <row r="109" spans="1:15" s="21" customFormat="1" ht="15" customHeight="1" x14ac:dyDescent="0.2">
      <c r="A109" s="116" t="s">
        <v>94</v>
      </c>
      <c r="B109" s="65">
        <v>5628</v>
      </c>
      <c r="C109" s="65">
        <v>5251</v>
      </c>
      <c r="D109" s="66">
        <f t="shared" si="103"/>
        <v>93.3</v>
      </c>
      <c r="E109" s="65">
        <v>1545</v>
      </c>
      <c r="F109" s="65">
        <v>1252</v>
      </c>
      <c r="G109" s="66">
        <f t="shared" ref="G109:G113" si="114">ROUND(F109/E109*100,1)</f>
        <v>81</v>
      </c>
      <c r="H109" s="65">
        <v>5003</v>
      </c>
      <c r="I109" s="66">
        <f t="shared" si="45"/>
        <v>95.3</v>
      </c>
      <c r="J109" s="65">
        <v>5112</v>
      </c>
      <c r="K109" s="66">
        <f t="shared" si="111"/>
        <v>102.2</v>
      </c>
      <c r="L109" s="65">
        <v>5316</v>
      </c>
      <c r="M109" s="66">
        <f t="shared" si="112"/>
        <v>104</v>
      </c>
      <c r="N109" s="65">
        <v>5529</v>
      </c>
      <c r="O109" s="66">
        <f t="shared" si="113"/>
        <v>104</v>
      </c>
    </row>
    <row r="110" spans="1:15" s="21" customFormat="1" ht="28.5" customHeight="1" x14ac:dyDescent="0.2">
      <c r="A110" s="116" t="s">
        <v>95</v>
      </c>
      <c r="B110" s="65">
        <v>671</v>
      </c>
      <c r="C110" s="65">
        <v>674</v>
      </c>
      <c r="D110" s="66">
        <f t="shared" si="103"/>
        <v>100.4</v>
      </c>
      <c r="E110" s="65">
        <v>165</v>
      </c>
      <c r="F110" s="65">
        <v>167</v>
      </c>
      <c r="G110" s="66">
        <f t="shared" si="114"/>
        <v>101.2</v>
      </c>
      <c r="H110" s="65">
        <v>677</v>
      </c>
      <c r="I110" s="66">
        <f t="shared" si="45"/>
        <v>100.4</v>
      </c>
      <c r="J110" s="65">
        <v>682</v>
      </c>
      <c r="K110" s="66">
        <f t="shared" si="111"/>
        <v>100.7</v>
      </c>
      <c r="L110" s="65">
        <v>693</v>
      </c>
      <c r="M110" s="66">
        <f t="shared" si="112"/>
        <v>101.6</v>
      </c>
      <c r="N110" s="65">
        <v>700</v>
      </c>
      <c r="O110" s="66">
        <f t="shared" si="113"/>
        <v>101</v>
      </c>
    </row>
    <row r="111" spans="1:15" s="21" customFormat="1" ht="28.5" customHeight="1" x14ac:dyDescent="0.2">
      <c r="A111" s="116" t="s">
        <v>96</v>
      </c>
      <c r="B111" s="65">
        <v>306.5</v>
      </c>
      <c r="C111" s="65">
        <v>307.39999999999998</v>
      </c>
      <c r="D111" s="66">
        <f t="shared" si="103"/>
        <v>100.3</v>
      </c>
      <c r="E111" s="65">
        <v>87</v>
      </c>
      <c r="F111" s="65">
        <v>87.4</v>
      </c>
      <c r="G111" s="66">
        <f t="shared" si="114"/>
        <v>100.5</v>
      </c>
      <c r="H111" s="65">
        <v>310</v>
      </c>
      <c r="I111" s="66">
        <f t="shared" si="45"/>
        <v>100.8</v>
      </c>
      <c r="J111" s="65">
        <v>313</v>
      </c>
      <c r="K111" s="66">
        <f t="shared" si="111"/>
        <v>101</v>
      </c>
      <c r="L111" s="65">
        <v>317</v>
      </c>
      <c r="M111" s="66">
        <f t="shared" si="112"/>
        <v>101.3</v>
      </c>
      <c r="N111" s="65">
        <v>323</v>
      </c>
      <c r="O111" s="66">
        <f t="shared" si="113"/>
        <v>101.9</v>
      </c>
    </row>
    <row r="112" spans="1:15" s="21" customFormat="1" ht="15" customHeight="1" x14ac:dyDescent="0.2">
      <c r="A112" s="116" t="s">
        <v>97</v>
      </c>
      <c r="B112" s="65">
        <v>1076</v>
      </c>
      <c r="C112" s="65">
        <v>1236</v>
      </c>
      <c r="D112" s="66">
        <f t="shared" si="103"/>
        <v>114.9</v>
      </c>
      <c r="E112" s="65">
        <v>269</v>
      </c>
      <c r="F112" s="65">
        <v>401</v>
      </c>
      <c r="G112" s="66">
        <f t="shared" si="114"/>
        <v>149.1</v>
      </c>
      <c r="H112" s="65">
        <v>1594</v>
      </c>
      <c r="I112" s="66">
        <f t="shared" si="45"/>
        <v>129</v>
      </c>
      <c r="J112" s="65">
        <v>1657</v>
      </c>
      <c r="K112" s="66">
        <f t="shared" si="111"/>
        <v>104</v>
      </c>
      <c r="L112" s="65">
        <v>1740</v>
      </c>
      <c r="M112" s="66">
        <f t="shared" si="112"/>
        <v>105</v>
      </c>
      <c r="N112" s="65">
        <v>1836</v>
      </c>
      <c r="O112" s="66">
        <f t="shared" si="113"/>
        <v>105.5</v>
      </c>
    </row>
    <row r="113" spans="1:15" ht="19.5" customHeight="1" x14ac:dyDescent="0.25">
      <c r="A113" s="36" t="s">
        <v>4</v>
      </c>
      <c r="B113" s="37">
        <f>SUM(B114:B116)</f>
        <v>27235</v>
      </c>
      <c r="C113" s="37">
        <f>SUM(C114:C116)</f>
        <v>21176</v>
      </c>
      <c r="D113" s="37">
        <f t="shared" ref="D113" si="115">ROUND(C113/B113*100,1)</f>
        <v>77.8</v>
      </c>
      <c r="E113" s="37">
        <f>SUM(E114:E116)</f>
        <v>5456</v>
      </c>
      <c r="F113" s="37">
        <f>SUM(F114:F116)</f>
        <v>4625</v>
      </c>
      <c r="G113" s="37">
        <f t="shared" si="114"/>
        <v>84.8</v>
      </c>
      <c r="H113" s="37">
        <f>SUM(H114:H116)</f>
        <v>22870</v>
      </c>
      <c r="I113" s="37">
        <f t="shared" ref="I113" si="116">ROUND(H113/C113*100,1)</f>
        <v>108</v>
      </c>
      <c r="J113" s="37">
        <f>SUM(J114:J116)</f>
        <v>24013</v>
      </c>
      <c r="K113" s="37">
        <f t="shared" ref="K113" si="117">ROUND(J113/H113*100,1)</f>
        <v>105</v>
      </c>
      <c r="L113" s="37">
        <f>SUM(L114:L116)</f>
        <v>25275</v>
      </c>
      <c r="M113" s="37">
        <f t="shared" ref="M113" si="118">ROUND(L113/J113*100,1)</f>
        <v>105.3</v>
      </c>
      <c r="N113" s="37">
        <f>SUM(N114:N116)</f>
        <v>26000</v>
      </c>
      <c r="O113" s="37">
        <f t="shared" ref="O113" si="119">ROUND(N113/L113*100,1)</f>
        <v>102.9</v>
      </c>
    </row>
    <row r="114" spans="1:15" s="58" customFormat="1" ht="15" customHeight="1" x14ac:dyDescent="0.2">
      <c r="A114" s="116"/>
      <c r="B114" s="18"/>
      <c r="C114" s="18"/>
      <c r="D114" s="66" t="e">
        <f t="shared" si="103"/>
        <v>#DIV/0!</v>
      </c>
      <c r="E114" s="65"/>
      <c r="F114" s="65"/>
      <c r="G114" s="66" t="e">
        <f t="shared" ref="G114:G117" si="120">ROUND(F114/E114*100,1)</f>
        <v>#DIV/0!</v>
      </c>
      <c r="H114" s="65"/>
      <c r="I114" s="66" t="e">
        <f t="shared" si="45"/>
        <v>#DIV/0!</v>
      </c>
      <c r="J114" s="65"/>
      <c r="K114" s="66" t="e">
        <f t="shared" si="111"/>
        <v>#DIV/0!</v>
      </c>
      <c r="L114" s="65"/>
      <c r="M114" s="66" t="e">
        <f t="shared" si="112"/>
        <v>#DIV/0!</v>
      </c>
      <c r="N114" s="65"/>
      <c r="O114" s="66" t="e">
        <f t="shared" si="113"/>
        <v>#DIV/0!</v>
      </c>
    </row>
    <row r="115" spans="1:15" s="58" customFormat="1" ht="15" customHeight="1" x14ac:dyDescent="0.2">
      <c r="A115" s="116"/>
      <c r="B115" s="65"/>
      <c r="C115" s="65"/>
      <c r="D115" s="66" t="e">
        <f t="shared" si="103"/>
        <v>#DIV/0!</v>
      </c>
      <c r="E115" s="65"/>
      <c r="F115" s="65"/>
      <c r="G115" s="66" t="e">
        <f t="shared" si="120"/>
        <v>#DIV/0!</v>
      </c>
      <c r="H115" s="65"/>
      <c r="I115" s="66" t="e">
        <f t="shared" si="45"/>
        <v>#DIV/0!</v>
      </c>
      <c r="J115" s="65"/>
      <c r="K115" s="66" t="e">
        <f t="shared" si="111"/>
        <v>#DIV/0!</v>
      </c>
      <c r="L115" s="65"/>
      <c r="M115" s="66" t="e">
        <f t="shared" si="112"/>
        <v>#DIV/0!</v>
      </c>
      <c r="N115" s="65"/>
      <c r="O115" s="66" t="e">
        <f t="shared" si="113"/>
        <v>#DIV/0!</v>
      </c>
    </row>
    <row r="116" spans="1:15" s="21" customFormat="1" ht="15" customHeight="1" x14ac:dyDescent="0.2">
      <c r="A116" s="116" t="s">
        <v>108</v>
      </c>
      <c r="B116" s="65">
        <v>27235</v>
      </c>
      <c r="C116" s="65">
        <v>21176</v>
      </c>
      <c r="D116" s="66">
        <f t="shared" ref="D116" si="121">ROUND(C116/B116*100,1)</f>
        <v>77.8</v>
      </c>
      <c r="E116" s="65">
        <v>5456</v>
      </c>
      <c r="F116" s="65">
        <v>4625</v>
      </c>
      <c r="G116" s="66">
        <f t="shared" si="120"/>
        <v>84.8</v>
      </c>
      <c r="H116" s="65">
        <v>22870</v>
      </c>
      <c r="I116" s="66">
        <f t="shared" ref="I116" si="122">ROUND(H116/C116*100,1)</f>
        <v>108</v>
      </c>
      <c r="J116" s="65">
        <v>24013</v>
      </c>
      <c r="K116" s="66">
        <f t="shared" ref="K116" si="123">ROUND(J116/H116*100,1)</f>
        <v>105</v>
      </c>
      <c r="L116" s="65">
        <v>25275</v>
      </c>
      <c r="M116" s="66">
        <f t="shared" ref="M116" si="124">ROUND(L116/J116*100,1)</f>
        <v>105.3</v>
      </c>
      <c r="N116" s="65">
        <v>26000</v>
      </c>
      <c r="O116" s="66">
        <f t="shared" ref="O116" si="125">ROUND(N116/L116*100,1)</f>
        <v>102.9</v>
      </c>
    </row>
    <row r="117" spans="1:15" ht="24.95" customHeight="1" x14ac:dyDescent="0.25">
      <c r="A117" s="135" t="s">
        <v>43</v>
      </c>
      <c r="B117" s="136">
        <f>SUM(B118:B126)</f>
        <v>42405</v>
      </c>
      <c r="C117" s="136">
        <f>SUM(C118:C126)</f>
        <v>45277.3</v>
      </c>
      <c r="D117" s="136">
        <f t="shared" si="103"/>
        <v>106.8</v>
      </c>
      <c r="E117" s="136">
        <f>SUM(E118:E124)</f>
        <v>9798</v>
      </c>
      <c r="F117" s="136">
        <f>SUM(F118:F125)</f>
        <v>10714</v>
      </c>
      <c r="G117" s="136">
        <f t="shared" si="120"/>
        <v>109.3</v>
      </c>
      <c r="H117" s="136">
        <f>SUM(H118:H126)</f>
        <v>48400</v>
      </c>
      <c r="I117" s="136">
        <f t="shared" si="45"/>
        <v>106.9</v>
      </c>
      <c r="J117" s="136">
        <f>SUM(J118:J126)</f>
        <v>50917.599999999999</v>
      </c>
      <c r="K117" s="136">
        <f t="shared" si="111"/>
        <v>105.2</v>
      </c>
      <c r="L117" s="136">
        <f>SUM(L118:L126)</f>
        <v>53771</v>
      </c>
      <c r="M117" s="136">
        <f t="shared" si="112"/>
        <v>105.6</v>
      </c>
      <c r="N117" s="136">
        <f>SUM(N118:N126)</f>
        <v>56872</v>
      </c>
      <c r="O117" s="136">
        <f t="shared" si="113"/>
        <v>105.8</v>
      </c>
    </row>
    <row r="118" spans="1:15" s="58" customFormat="1" ht="15" customHeight="1" x14ac:dyDescent="0.2">
      <c r="A118" s="116" t="s">
        <v>87</v>
      </c>
      <c r="B118" s="65">
        <v>4897</v>
      </c>
      <c r="C118" s="65">
        <v>5460</v>
      </c>
      <c r="D118" s="66">
        <f t="shared" si="103"/>
        <v>111.5</v>
      </c>
      <c r="E118" s="65">
        <v>1239</v>
      </c>
      <c r="F118" s="65">
        <v>1288</v>
      </c>
      <c r="G118" s="66">
        <f t="shared" ref="G118:G127" si="126">ROUND(F118/E118*100,1)</f>
        <v>104</v>
      </c>
      <c r="H118" s="65">
        <v>5567</v>
      </c>
      <c r="I118" s="66">
        <f t="shared" si="45"/>
        <v>102</v>
      </c>
      <c r="J118" s="65">
        <v>5753.6</v>
      </c>
      <c r="K118" s="66">
        <f t="shared" si="111"/>
        <v>103.4</v>
      </c>
      <c r="L118" s="65">
        <v>5943</v>
      </c>
      <c r="M118" s="66">
        <f t="shared" si="112"/>
        <v>103.3</v>
      </c>
      <c r="N118" s="65">
        <v>6397</v>
      </c>
      <c r="O118" s="66">
        <f t="shared" si="113"/>
        <v>107.6</v>
      </c>
    </row>
    <row r="119" spans="1:15" s="58" customFormat="1" ht="15" customHeight="1" x14ac:dyDescent="0.2">
      <c r="A119" s="116" t="s">
        <v>88</v>
      </c>
      <c r="B119" s="65">
        <v>7806</v>
      </c>
      <c r="C119" s="65">
        <v>7884</v>
      </c>
      <c r="D119" s="66">
        <f t="shared" si="103"/>
        <v>101</v>
      </c>
      <c r="E119" s="65">
        <v>1699</v>
      </c>
      <c r="F119" s="65">
        <v>1739</v>
      </c>
      <c r="G119" s="66">
        <f t="shared" si="126"/>
        <v>102.4</v>
      </c>
      <c r="H119" s="65">
        <v>8307</v>
      </c>
      <c r="I119" s="66">
        <f t="shared" si="45"/>
        <v>105.4</v>
      </c>
      <c r="J119" s="65">
        <v>9662</v>
      </c>
      <c r="K119" s="66">
        <f t="shared" si="111"/>
        <v>116.3</v>
      </c>
      <c r="L119" s="65">
        <v>9951.7999999999993</v>
      </c>
      <c r="M119" s="66">
        <f t="shared" si="112"/>
        <v>103</v>
      </c>
      <c r="N119" s="65">
        <v>10468</v>
      </c>
      <c r="O119" s="66">
        <f t="shared" si="113"/>
        <v>105.2</v>
      </c>
    </row>
    <row r="120" spans="1:15" s="58" customFormat="1" ht="15" customHeight="1" x14ac:dyDescent="0.2">
      <c r="A120" s="116" t="s">
        <v>89</v>
      </c>
      <c r="B120" s="65">
        <v>21204</v>
      </c>
      <c r="C120" s="65">
        <v>21427</v>
      </c>
      <c r="D120" s="66">
        <f t="shared" si="103"/>
        <v>101.1</v>
      </c>
      <c r="E120" s="65">
        <v>4722</v>
      </c>
      <c r="F120" s="65">
        <v>4901</v>
      </c>
      <c r="G120" s="66">
        <f t="shared" si="126"/>
        <v>103.8</v>
      </c>
      <c r="H120" s="65">
        <v>22000</v>
      </c>
      <c r="I120" s="66">
        <f t="shared" si="45"/>
        <v>102.7</v>
      </c>
      <c r="J120" s="65">
        <v>22572</v>
      </c>
      <c r="K120" s="66">
        <f t="shared" si="111"/>
        <v>102.6</v>
      </c>
      <c r="L120" s="65">
        <v>23475</v>
      </c>
      <c r="M120" s="66">
        <f t="shared" si="112"/>
        <v>104</v>
      </c>
      <c r="N120" s="65">
        <v>24727</v>
      </c>
      <c r="O120" s="66">
        <f t="shared" si="113"/>
        <v>105.3</v>
      </c>
    </row>
    <row r="121" spans="1:15" s="58" customFormat="1" ht="15" customHeight="1" x14ac:dyDescent="0.2">
      <c r="A121" s="116" t="s">
        <v>90</v>
      </c>
      <c r="B121" s="65">
        <v>2133</v>
      </c>
      <c r="C121" s="65">
        <v>1514.3</v>
      </c>
      <c r="D121" s="66">
        <f t="shared" si="103"/>
        <v>71</v>
      </c>
      <c r="E121" s="65">
        <v>383</v>
      </c>
      <c r="F121" s="65">
        <v>398</v>
      </c>
      <c r="G121" s="66">
        <f t="shared" si="126"/>
        <v>103.9</v>
      </c>
      <c r="H121" s="65">
        <v>1585</v>
      </c>
      <c r="I121" s="66">
        <f t="shared" si="45"/>
        <v>104.7</v>
      </c>
      <c r="J121" s="65">
        <v>1632</v>
      </c>
      <c r="K121" s="66">
        <f t="shared" si="111"/>
        <v>103</v>
      </c>
      <c r="L121" s="65">
        <v>1680</v>
      </c>
      <c r="M121" s="66">
        <f t="shared" si="112"/>
        <v>102.9</v>
      </c>
      <c r="N121" s="65">
        <v>1900</v>
      </c>
      <c r="O121" s="66">
        <f t="shared" si="113"/>
        <v>113.1</v>
      </c>
    </row>
    <row r="122" spans="1:15" s="56" customFormat="1" ht="15" customHeight="1" x14ac:dyDescent="0.2">
      <c r="A122" s="116" t="s">
        <v>91</v>
      </c>
      <c r="B122" s="65">
        <v>2779</v>
      </c>
      <c r="C122" s="65">
        <v>3294</v>
      </c>
      <c r="D122" s="66">
        <f t="shared" si="103"/>
        <v>118.5</v>
      </c>
      <c r="E122" s="65">
        <v>824</v>
      </c>
      <c r="F122" s="65">
        <v>846</v>
      </c>
      <c r="G122" s="66">
        <f t="shared" si="126"/>
        <v>102.7</v>
      </c>
      <c r="H122" s="65">
        <v>3506</v>
      </c>
      <c r="I122" s="66">
        <f t="shared" si="45"/>
        <v>106.4</v>
      </c>
      <c r="J122" s="65">
        <v>3625</v>
      </c>
      <c r="K122" s="66">
        <f t="shared" si="111"/>
        <v>103.4</v>
      </c>
      <c r="L122" s="65">
        <v>3953.2</v>
      </c>
      <c r="M122" s="66">
        <f t="shared" si="112"/>
        <v>109.1</v>
      </c>
      <c r="N122" s="65">
        <v>4236</v>
      </c>
      <c r="O122" s="66">
        <f t="shared" si="113"/>
        <v>107.2</v>
      </c>
    </row>
    <row r="123" spans="1:15" s="56" customFormat="1" ht="15" customHeight="1" x14ac:dyDescent="0.2">
      <c r="A123" s="69" t="s">
        <v>127</v>
      </c>
      <c r="B123" s="65">
        <v>648</v>
      </c>
      <c r="C123" s="65">
        <v>1132</v>
      </c>
      <c r="D123" s="66">
        <f t="shared" si="103"/>
        <v>174.7</v>
      </c>
      <c r="E123" s="65">
        <v>223</v>
      </c>
      <c r="F123" s="65">
        <v>294</v>
      </c>
      <c r="G123" s="66">
        <f t="shared" si="126"/>
        <v>131.80000000000001</v>
      </c>
      <c r="H123" s="65">
        <v>1456</v>
      </c>
      <c r="I123" s="66">
        <f t="shared" si="45"/>
        <v>128.6</v>
      </c>
      <c r="J123" s="65">
        <v>1509</v>
      </c>
      <c r="K123" s="66">
        <f t="shared" si="111"/>
        <v>103.6</v>
      </c>
      <c r="L123" s="65">
        <v>1840</v>
      </c>
      <c r="M123" s="66">
        <f t="shared" si="112"/>
        <v>121.9</v>
      </c>
      <c r="N123" s="65">
        <v>1842</v>
      </c>
      <c r="O123" s="66">
        <f t="shared" si="113"/>
        <v>100.1</v>
      </c>
    </row>
    <row r="124" spans="1:15" s="56" customFormat="1" ht="15" customHeight="1" x14ac:dyDescent="0.2">
      <c r="A124" s="116" t="s">
        <v>92</v>
      </c>
      <c r="B124" s="65">
        <v>2938</v>
      </c>
      <c r="C124" s="65">
        <v>3018</v>
      </c>
      <c r="D124" s="66">
        <f t="shared" si="103"/>
        <v>102.7</v>
      </c>
      <c r="E124" s="65">
        <v>708</v>
      </c>
      <c r="F124" s="65">
        <v>803</v>
      </c>
      <c r="G124" s="66">
        <f t="shared" si="126"/>
        <v>113.4</v>
      </c>
      <c r="H124" s="65">
        <v>3424</v>
      </c>
      <c r="I124" s="66">
        <f t="shared" si="45"/>
        <v>113.5</v>
      </c>
      <c r="J124" s="65">
        <v>3543</v>
      </c>
      <c r="K124" s="66">
        <f t="shared" si="111"/>
        <v>103.5</v>
      </c>
      <c r="L124" s="65">
        <v>3902</v>
      </c>
      <c r="M124" s="66">
        <f t="shared" si="112"/>
        <v>110.1</v>
      </c>
      <c r="N124" s="65">
        <v>4113</v>
      </c>
      <c r="O124" s="66">
        <f t="shared" si="113"/>
        <v>105.4</v>
      </c>
    </row>
    <row r="125" spans="1:15" s="56" customFormat="1" ht="15" customHeight="1" x14ac:dyDescent="0.2">
      <c r="A125" s="116" t="s">
        <v>139</v>
      </c>
      <c r="B125" s="65">
        <v>0</v>
      </c>
      <c r="C125" s="65">
        <v>1548</v>
      </c>
      <c r="D125" s="66" t="e">
        <f t="shared" si="103"/>
        <v>#DIV/0!</v>
      </c>
      <c r="E125" s="65">
        <v>0</v>
      </c>
      <c r="F125" s="65">
        <v>445</v>
      </c>
      <c r="G125" s="66" t="e">
        <f t="shared" si="126"/>
        <v>#DIV/0!</v>
      </c>
      <c r="H125" s="65">
        <v>1890</v>
      </c>
      <c r="I125" s="66">
        <f t="shared" si="45"/>
        <v>122.1</v>
      </c>
      <c r="J125" s="65">
        <v>1936</v>
      </c>
      <c r="K125" s="66">
        <f t="shared" si="111"/>
        <v>102.4</v>
      </c>
      <c r="L125" s="65">
        <v>2300</v>
      </c>
      <c r="M125" s="66">
        <f t="shared" si="112"/>
        <v>118.8</v>
      </c>
      <c r="N125" s="65">
        <v>2434</v>
      </c>
      <c r="O125" s="66">
        <f t="shared" si="113"/>
        <v>105.8</v>
      </c>
    </row>
    <row r="126" spans="1:15" s="56" customFormat="1" ht="15" customHeight="1" x14ac:dyDescent="0.2">
      <c r="A126" s="116" t="s">
        <v>144</v>
      </c>
      <c r="B126" s="65">
        <v>0</v>
      </c>
      <c r="C126" s="65">
        <v>0</v>
      </c>
      <c r="D126" s="66" t="e">
        <f t="shared" si="103"/>
        <v>#DIV/0!</v>
      </c>
      <c r="E126" s="65">
        <v>0</v>
      </c>
      <c r="F126" s="65"/>
      <c r="G126" s="66" t="e">
        <f t="shared" si="126"/>
        <v>#DIV/0!</v>
      </c>
      <c r="H126" s="65">
        <v>665</v>
      </c>
      <c r="I126" s="66" t="e">
        <f t="shared" si="45"/>
        <v>#DIV/0!</v>
      </c>
      <c r="J126" s="65">
        <v>685</v>
      </c>
      <c r="K126" s="66">
        <f t="shared" si="111"/>
        <v>103</v>
      </c>
      <c r="L126" s="65">
        <v>726</v>
      </c>
      <c r="M126" s="66">
        <f t="shared" si="112"/>
        <v>106</v>
      </c>
      <c r="N126" s="65">
        <v>755</v>
      </c>
      <c r="O126" s="66">
        <f t="shared" si="113"/>
        <v>104</v>
      </c>
    </row>
    <row r="127" spans="1:15" ht="18" customHeight="1" x14ac:dyDescent="0.25">
      <c r="A127" s="36" t="s">
        <v>44</v>
      </c>
      <c r="B127" s="37">
        <f>SUM(B128:B130)</f>
        <v>31334</v>
      </c>
      <c r="C127" s="37">
        <f>SUM(C128:C130)</f>
        <v>37844</v>
      </c>
      <c r="D127" s="37">
        <f t="shared" ref="D127" si="127">ROUND(C127/B127*100,1)</f>
        <v>120.8</v>
      </c>
      <c r="E127" s="37">
        <f>SUM(E128:E130)</f>
        <v>8278</v>
      </c>
      <c r="F127" s="37">
        <f>SUM(F128:F130)</f>
        <v>9062</v>
      </c>
      <c r="G127" s="37">
        <f t="shared" si="126"/>
        <v>109.5</v>
      </c>
      <c r="H127" s="37">
        <f>SUM(H128:H130)</f>
        <v>41294</v>
      </c>
      <c r="I127" s="37">
        <f t="shared" ref="I127" si="128">ROUND(H127/C127*100,1)</f>
        <v>109.1</v>
      </c>
      <c r="J127" s="37">
        <f>SUM(J128:J130)</f>
        <v>42862</v>
      </c>
      <c r="K127" s="37">
        <f t="shared" ref="K127" si="129">ROUND(J127/H127*100,1)</f>
        <v>103.8</v>
      </c>
      <c r="L127" s="37">
        <f>SUM(L128:L130)</f>
        <v>44720</v>
      </c>
      <c r="M127" s="37">
        <f t="shared" ref="M127" si="130">ROUND(L127/J127*100,1)</f>
        <v>104.3</v>
      </c>
      <c r="N127" s="37">
        <f>SUM(N128:N130)</f>
        <v>46072</v>
      </c>
      <c r="O127" s="37">
        <f t="shared" ref="O127" si="131">ROUND(N127/L127*100,1)</f>
        <v>103</v>
      </c>
    </row>
    <row r="128" spans="1:15" s="56" customFormat="1" ht="15" customHeight="1" x14ac:dyDescent="0.2">
      <c r="A128" s="116" t="s">
        <v>93</v>
      </c>
      <c r="B128" s="65">
        <v>26891</v>
      </c>
      <c r="C128" s="65">
        <v>33299</v>
      </c>
      <c r="D128" s="66">
        <f t="shared" si="103"/>
        <v>123.8</v>
      </c>
      <c r="E128" s="65">
        <v>7285</v>
      </c>
      <c r="F128" s="65">
        <v>7901</v>
      </c>
      <c r="G128" s="66">
        <f t="shared" ref="G128:G158" si="132">ROUND(F128/E128*100,1)</f>
        <v>108.5</v>
      </c>
      <c r="H128" s="65">
        <v>36629</v>
      </c>
      <c r="I128" s="66">
        <f t="shared" si="45"/>
        <v>110</v>
      </c>
      <c r="J128" s="65">
        <v>38057</v>
      </c>
      <c r="K128" s="66">
        <f t="shared" si="111"/>
        <v>103.9</v>
      </c>
      <c r="L128" s="65">
        <v>39694</v>
      </c>
      <c r="M128" s="66">
        <f t="shared" si="112"/>
        <v>104.3</v>
      </c>
      <c r="N128" s="65">
        <v>40845</v>
      </c>
      <c r="O128" s="66">
        <f t="shared" si="113"/>
        <v>102.9</v>
      </c>
    </row>
    <row r="129" spans="1:15" s="58" customFormat="1" ht="15" customHeight="1" x14ac:dyDescent="0.2">
      <c r="A129" s="116" t="s">
        <v>109</v>
      </c>
      <c r="B129" s="65">
        <v>4443</v>
      </c>
      <c r="C129" s="65">
        <v>4545</v>
      </c>
      <c r="D129" s="66">
        <f t="shared" ref="D129" si="133">ROUND(C129/B129*100,1)</f>
        <v>102.3</v>
      </c>
      <c r="E129" s="65">
        <v>993</v>
      </c>
      <c r="F129" s="65">
        <v>1161</v>
      </c>
      <c r="G129" s="66">
        <f t="shared" ref="G129" si="134">ROUND(F129/E129*100,1)</f>
        <v>116.9</v>
      </c>
      <c r="H129" s="65">
        <v>4665</v>
      </c>
      <c r="I129" s="66">
        <f t="shared" ref="I129" si="135">ROUND(H129/C129*100,1)</f>
        <v>102.6</v>
      </c>
      <c r="J129" s="65">
        <v>4805</v>
      </c>
      <c r="K129" s="66">
        <f t="shared" ref="K129" si="136">ROUND(J129/H129*100,1)</f>
        <v>103</v>
      </c>
      <c r="L129" s="65">
        <v>5026</v>
      </c>
      <c r="M129" s="66">
        <f t="shared" ref="M129" si="137">ROUND(L129/J129*100,1)</f>
        <v>104.6</v>
      </c>
      <c r="N129" s="65">
        <v>5227</v>
      </c>
      <c r="O129" s="66">
        <f t="shared" ref="O129" si="138">ROUND(N129/L129*100,1)</f>
        <v>104</v>
      </c>
    </row>
    <row r="130" spans="1:15" s="58" customFormat="1" ht="15" customHeight="1" x14ac:dyDescent="0.2">
      <c r="A130" s="17" t="s">
        <v>54</v>
      </c>
      <c r="B130" s="65"/>
      <c r="C130" s="65"/>
      <c r="D130" s="66" t="e">
        <f t="shared" si="103"/>
        <v>#DIV/0!</v>
      </c>
      <c r="E130" s="65"/>
      <c r="F130" s="65"/>
      <c r="G130" s="66" t="e">
        <f t="shared" si="132"/>
        <v>#DIV/0!</v>
      </c>
      <c r="H130" s="65"/>
      <c r="I130" s="66" t="e">
        <f t="shared" si="45"/>
        <v>#DIV/0!</v>
      </c>
      <c r="J130" s="65"/>
      <c r="K130" s="66" t="e">
        <f t="shared" si="111"/>
        <v>#DIV/0!</v>
      </c>
      <c r="L130" s="65"/>
      <c r="M130" s="66" t="e">
        <f t="shared" si="112"/>
        <v>#DIV/0!</v>
      </c>
      <c r="N130" s="65"/>
      <c r="O130" s="66" t="e">
        <f t="shared" si="113"/>
        <v>#DIV/0!</v>
      </c>
    </row>
    <row r="131" spans="1:15" ht="32.25" customHeight="1" x14ac:dyDescent="0.25">
      <c r="A131" s="36" t="s">
        <v>45</v>
      </c>
      <c r="B131" s="37">
        <f>SUM(B132:B134)</f>
        <v>0</v>
      </c>
      <c r="C131" s="37">
        <f>SUM(C132:C134)</f>
        <v>0</v>
      </c>
      <c r="D131" s="37" t="e">
        <f t="shared" si="103"/>
        <v>#DIV/0!</v>
      </c>
      <c r="E131" s="37">
        <f>SUM(E132:E134)</f>
        <v>0</v>
      </c>
      <c r="F131" s="37">
        <f>SUM(F132:F134)</f>
        <v>0</v>
      </c>
      <c r="G131" s="37" t="e">
        <f t="shared" si="132"/>
        <v>#DIV/0!</v>
      </c>
      <c r="H131" s="37">
        <f>SUM(H132:H134)</f>
        <v>0</v>
      </c>
      <c r="I131" s="37" t="e">
        <f t="shared" si="45"/>
        <v>#DIV/0!</v>
      </c>
      <c r="J131" s="37">
        <f>SUM(J132:J134)</f>
        <v>0</v>
      </c>
      <c r="K131" s="37" t="e">
        <f t="shared" si="111"/>
        <v>#DIV/0!</v>
      </c>
      <c r="L131" s="37">
        <f>SUM(L132:L134)</f>
        <v>0</v>
      </c>
      <c r="M131" s="37" t="e">
        <f t="shared" si="112"/>
        <v>#DIV/0!</v>
      </c>
      <c r="N131" s="37">
        <f>SUM(N132:N134)</f>
        <v>0</v>
      </c>
      <c r="O131" s="37" t="e">
        <f t="shared" si="113"/>
        <v>#DIV/0!</v>
      </c>
    </row>
    <row r="132" spans="1:15" s="21" customFormat="1" ht="15" customHeight="1" x14ac:dyDescent="0.2">
      <c r="A132" s="17" t="s">
        <v>54</v>
      </c>
      <c r="B132" s="65"/>
      <c r="C132" s="65"/>
      <c r="D132" s="66" t="e">
        <f t="shared" si="103"/>
        <v>#DIV/0!</v>
      </c>
      <c r="E132" s="65"/>
      <c r="F132" s="65"/>
      <c r="G132" s="66" t="e">
        <f t="shared" ref="G132:G135" si="139">ROUND(F132/E132*100,1)</f>
        <v>#DIV/0!</v>
      </c>
      <c r="H132" s="65"/>
      <c r="I132" s="66" t="e">
        <f t="shared" si="45"/>
        <v>#DIV/0!</v>
      </c>
      <c r="J132" s="65"/>
      <c r="K132" s="66" t="e">
        <f t="shared" ref="K132:K135" si="140">ROUND(J132/H132*100,1)</f>
        <v>#DIV/0!</v>
      </c>
      <c r="L132" s="65"/>
      <c r="M132" s="66" t="e">
        <f t="shared" ref="M132:M135" si="141">ROUND(L132/J132*100,1)</f>
        <v>#DIV/0!</v>
      </c>
      <c r="N132" s="65"/>
      <c r="O132" s="66" t="e">
        <f t="shared" ref="O132:O135" si="142">ROUND(N132/L132*100,1)</f>
        <v>#DIV/0!</v>
      </c>
    </row>
    <row r="133" spans="1:15" s="21" customFormat="1" ht="15" customHeight="1" x14ac:dyDescent="0.2">
      <c r="A133" s="17" t="s">
        <v>54</v>
      </c>
      <c r="B133" s="65"/>
      <c r="C133" s="65"/>
      <c r="D133" s="66" t="e">
        <f t="shared" si="103"/>
        <v>#DIV/0!</v>
      </c>
      <c r="E133" s="65"/>
      <c r="F133" s="65"/>
      <c r="G133" s="66" t="e">
        <f t="shared" si="139"/>
        <v>#DIV/0!</v>
      </c>
      <c r="H133" s="65"/>
      <c r="I133" s="66" t="e">
        <f t="shared" si="45"/>
        <v>#DIV/0!</v>
      </c>
      <c r="J133" s="65"/>
      <c r="K133" s="66" t="e">
        <f t="shared" si="140"/>
        <v>#DIV/0!</v>
      </c>
      <c r="L133" s="65"/>
      <c r="M133" s="66" t="e">
        <f t="shared" si="141"/>
        <v>#DIV/0!</v>
      </c>
      <c r="N133" s="65"/>
      <c r="O133" s="66" t="e">
        <f t="shared" si="142"/>
        <v>#DIV/0!</v>
      </c>
    </row>
    <row r="134" spans="1:15" s="21" customFormat="1" ht="15" customHeight="1" x14ac:dyDescent="0.2">
      <c r="A134" s="17" t="s">
        <v>54</v>
      </c>
      <c r="B134" s="65"/>
      <c r="C134" s="65"/>
      <c r="D134" s="66" t="e">
        <f t="shared" si="103"/>
        <v>#DIV/0!</v>
      </c>
      <c r="E134" s="65"/>
      <c r="F134" s="65"/>
      <c r="G134" s="66" t="e">
        <f t="shared" si="139"/>
        <v>#DIV/0!</v>
      </c>
      <c r="H134" s="65"/>
      <c r="I134" s="66" t="e">
        <f t="shared" si="45"/>
        <v>#DIV/0!</v>
      </c>
      <c r="J134" s="65"/>
      <c r="K134" s="66" t="e">
        <f t="shared" si="140"/>
        <v>#DIV/0!</v>
      </c>
      <c r="L134" s="65"/>
      <c r="M134" s="66" t="e">
        <f t="shared" si="141"/>
        <v>#DIV/0!</v>
      </c>
      <c r="N134" s="65"/>
      <c r="O134" s="66" t="e">
        <f t="shared" si="142"/>
        <v>#DIV/0!</v>
      </c>
    </row>
    <row r="135" spans="1:15" ht="19.5" customHeight="1" x14ac:dyDescent="0.25">
      <c r="A135" s="36" t="s">
        <v>9</v>
      </c>
      <c r="B135" s="37">
        <f>SUM(B136:B138)</f>
        <v>167868.3</v>
      </c>
      <c r="C135" s="37">
        <f>SUM(C136:C138)</f>
        <v>183647</v>
      </c>
      <c r="D135" s="37">
        <f t="shared" ref="D135:D137" si="143">ROUND(C135/B135*100,1)</f>
        <v>109.4</v>
      </c>
      <c r="E135" s="37">
        <f>SUM(E136:E138)</f>
        <v>37992</v>
      </c>
      <c r="F135" s="37">
        <f>SUM(F136:F138)</f>
        <v>50811.1</v>
      </c>
      <c r="G135" s="37">
        <f t="shared" si="139"/>
        <v>133.69999999999999</v>
      </c>
      <c r="H135" s="37">
        <v>204847.2</v>
      </c>
      <c r="I135" s="37">
        <f t="shared" ref="I135:I137" si="144">ROUND(H135/C135*100,1)</f>
        <v>111.5</v>
      </c>
      <c r="J135" s="37">
        <v>245525.4</v>
      </c>
      <c r="K135" s="37">
        <f t="shared" si="140"/>
        <v>119.9</v>
      </c>
      <c r="L135" s="37">
        <f>SUM(L136:L138)</f>
        <v>291871</v>
      </c>
      <c r="M135" s="37">
        <f t="shared" si="141"/>
        <v>118.9</v>
      </c>
      <c r="N135" s="37">
        <f>SUM(N136:N138)</f>
        <v>340324.1</v>
      </c>
      <c r="O135" s="37">
        <f t="shared" si="142"/>
        <v>116.6</v>
      </c>
    </row>
    <row r="136" spans="1:15" s="21" customFormat="1" ht="30" customHeight="1" x14ac:dyDescent="0.2">
      <c r="A136" s="69" t="s">
        <v>121</v>
      </c>
      <c r="B136" s="65">
        <v>167868.3</v>
      </c>
      <c r="C136" s="65">
        <v>183647</v>
      </c>
      <c r="D136" s="66">
        <f t="shared" si="143"/>
        <v>109.4</v>
      </c>
      <c r="E136" s="65">
        <v>37992</v>
      </c>
      <c r="F136" s="65">
        <v>50811.1</v>
      </c>
      <c r="G136" s="66">
        <f t="shared" ref="G136:G137" si="145">ROUND(F136/E136*100,1)</f>
        <v>133.69999999999999</v>
      </c>
      <c r="H136" s="65">
        <v>206156.9</v>
      </c>
      <c r="I136" s="66">
        <f t="shared" si="144"/>
        <v>112.3</v>
      </c>
      <c r="J136" s="65">
        <v>221785.60000000001</v>
      </c>
      <c r="K136" s="66">
        <f t="shared" ref="K136:K137" si="146">ROUND(J136/H136*100,1)</f>
        <v>107.6</v>
      </c>
      <c r="L136" s="65">
        <v>291871</v>
      </c>
      <c r="M136" s="66">
        <f t="shared" ref="M136:M137" si="147">ROUND(L136/J136*100,1)</f>
        <v>131.6</v>
      </c>
      <c r="N136" s="65">
        <v>340324.1</v>
      </c>
      <c r="O136" s="66">
        <f t="shared" ref="O136:O137" si="148">ROUND(N136/L136*100,1)</f>
        <v>116.6</v>
      </c>
    </row>
    <row r="137" spans="1:15" s="21" customFormat="1" ht="15" customHeight="1" x14ac:dyDescent="0.2">
      <c r="A137" s="17" t="s">
        <v>54</v>
      </c>
      <c r="B137" s="108"/>
      <c r="C137" s="65"/>
      <c r="D137" s="66" t="e">
        <f t="shared" si="143"/>
        <v>#DIV/0!</v>
      </c>
      <c r="E137" s="108"/>
      <c r="F137" s="65"/>
      <c r="G137" s="66" t="e">
        <f t="shared" si="145"/>
        <v>#DIV/0!</v>
      </c>
      <c r="H137" s="65"/>
      <c r="I137" s="66" t="e">
        <f t="shared" si="144"/>
        <v>#DIV/0!</v>
      </c>
      <c r="J137" s="65"/>
      <c r="K137" s="66" t="e">
        <f t="shared" si="146"/>
        <v>#DIV/0!</v>
      </c>
      <c r="L137" s="65"/>
      <c r="M137" s="66" t="e">
        <f t="shared" si="147"/>
        <v>#DIV/0!</v>
      </c>
      <c r="N137" s="65"/>
      <c r="O137" s="66" t="e">
        <f t="shared" si="148"/>
        <v>#DIV/0!</v>
      </c>
    </row>
    <row r="138" spans="1:15" s="21" customFormat="1" ht="15" customHeight="1" x14ac:dyDescent="0.2">
      <c r="A138" s="17" t="s">
        <v>54</v>
      </c>
      <c r="B138" s="115"/>
      <c r="C138" s="24"/>
      <c r="D138" s="22" t="e">
        <f t="shared" si="103"/>
        <v>#DIV/0!</v>
      </c>
      <c r="E138" s="115"/>
      <c r="F138" s="24"/>
      <c r="G138" s="66" t="e">
        <f t="shared" si="132"/>
        <v>#DIV/0!</v>
      </c>
      <c r="H138" s="65"/>
      <c r="I138" s="66" t="e">
        <f t="shared" ref="I138" si="149">ROUND(H138/C138*100,1)</f>
        <v>#DIV/0!</v>
      </c>
      <c r="J138" s="65"/>
      <c r="K138" s="66" t="e">
        <f t="shared" si="111"/>
        <v>#DIV/0!</v>
      </c>
      <c r="L138" s="65"/>
      <c r="M138" s="66" t="e">
        <f t="shared" si="112"/>
        <v>#DIV/0!</v>
      </c>
      <c r="N138" s="65"/>
      <c r="O138" s="66" t="e">
        <f t="shared" si="113"/>
        <v>#DIV/0!</v>
      </c>
    </row>
    <row r="139" spans="1:15" ht="18.75" customHeight="1" x14ac:dyDescent="0.25">
      <c r="A139" s="26" t="s">
        <v>8</v>
      </c>
      <c r="B139" s="110"/>
      <c r="C139" s="90"/>
      <c r="D139" s="89"/>
      <c r="E139" s="110"/>
      <c r="F139" s="90"/>
      <c r="G139" s="89"/>
      <c r="H139" s="90"/>
      <c r="I139" s="89"/>
      <c r="J139" s="90"/>
      <c r="K139" s="89"/>
      <c r="L139" s="90"/>
      <c r="M139" s="89"/>
      <c r="N139" s="90"/>
      <c r="O139" s="89"/>
    </row>
    <row r="140" spans="1:15" ht="38.25" customHeight="1" x14ac:dyDescent="0.25">
      <c r="A140" s="36" t="s">
        <v>46</v>
      </c>
      <c r="B140" s="37">
        <f>SUM(B141:B145)</f>
        <v>92325.1</v>
      </c>
      <c r="C140" s="37">
        <f>SUM(C141:C145)</f>
        <v>98332</v>
      </c>
      <c r="D140" s="37">
        <f t="shared" si="103"/>
        <v>106.5</v>
      </c>
      <c r="E140" s="37">
        <f>SUM(E141:E145)</f>
        <v>19609</v>
      </c>
      <c r="F140" s="37">
        <f>SUM(F141:F145)</f>
        <v>22154</v>
      </c>
      <c r="G140" s="37">
        <f t="shared" ref="G140" si="150">ROUND(F140/E140*100,1)</f>
        <v>113</v>
      </c>
      <c r="H140" s="37">
        <f>SUM(H141:H145)</f>
        <v>99398.6</v>
      </c>
      <c r="I140" s="37">
        <f t="shared" ref="I140" si="151">ROUND(H140/C140*100,1)</f>
        <v>101.1</v>
      </c>
      <c r="J140" s="37">
        <f>SUM(J141:J145)</f>
        <v>101925</v>
      </c>
      <c r="K140" s="37">
        <f t="shared" ref="K140" si="152">ROUND(J140/H140*100,1)</f>
        <v>102.5</v>
      </c>
      <c r="L140" s="37">
        <f>SUM(L141:L145)</f>
        <v>102210</v>
      </c>
      <c r="M140" s="37">
        <f t="shared" ref="M140" si="153">ROUND(L140/J140*100,1)</f>
        <v>100.3</v>
      </c>
      <c r="N140" s="37">
        <f>SUM(N141:N145)</f>
        <v>102650</v>
      </c>
      <c r="O140" s="37">
        <f t="shared" ref="O140" si="154">ROUND(N140/L140*100,1)</f>
        <v>100.4</v>
      </c>
    </row>
    <row r="141" spans="1:15" s="21" customFormat="1" ht="15" customHeight="1" x14ac:dyDescent="0.2">
      <c r="A141" s="69" t="s">
        <v>111</v>
      </c>
      <c r="B141" s="91">
        <v>5009</v>
      </c>
      <c r="C141" s="91">
        <v>5130</v>
      </c>
      <c r="D141" s="66">
        <f t="shared" si="103"/>
        <v>102.4</v>
      </c>
      <c r="E141" s="91">
        <v>1201</v>
      </c>
      <c r="F141" s="91">
        <v>1210</v>
      </c>
      <c r="G141" s="66">
        <f t="shared" si="132"/>
        <v>100.7</v>
      </c>
      <c r="H141" s="65">
        <v>5181</v>
      </c>
      <c r="I141" s="66">
        <f t="shared" ref="I141:I145" si="155">ROUND(H141/C141*100,1)</f>
        <v>101</v>
      </c>
      <c r="J141" s="65">
        <v>5269</v>
      </c>
      <c r="K141" s="66">
        <f t="shared" si="111"/>
        <v>101.7</v>
      </c>
      <c r="L141" s="65">
        <v>5374</v>
      </c>
      <c r="M141" s="66">
        <f t="shared" si="112"/>
        <v>102</v>
      </c>
      <c r="N141" s="65">
        <v>5498</v>
      </c>
      <c r="O141" s="66">
        <f t="shared" si="113"/>
        <v>102.3</v>
      </c>
    </row>
    <row r="142" spans="1:15" s="21" customFormat="1" ht="15" customHeight="1" x14ac:dyDescent="0.2">
      <c r="A142" s="69" t="s">
        <v>122</v>
      </c>
      <c r="B142" s="91">
        <v>25300</v>
      </c>
      <c r="C142" s="91">
        <v>26100</v>
      </c>
      <c r="D142" s="66">
        <f t="shared" si="103"/>
        <v>103.2</v>
      </c>
      <c r="E142" s="91">
        <v>6229</v>
      </c>
      <c r="F142" s="91">
        <v>6665</v>
      </c>
      <c r="G142" s="66">
        <f t="shared" si="132"/>
        <v>107</v>
      </c>
      <c r="H142" s="65">
        <v>26492</v>
      </c>
      <c r="I142" s="66">
        <f t="shared" si="155"/>
        <v>101.5</v>
      </c>
      <c r="J142" s="65">
        <v>26624</v>
      </c>
      <c r="K142" s="66">
        <f t="shared" si="111"/>
        <v>100.5</v>
      </c>
      <c r="L142" s="65">
        <v>26757</v>
      </c>
      <c r="M142" s="66">
        <f t="shared" si="112"/>
        <v>100.5</v>
      </c>
      <c r="N142" s="65">
        <v>26884</v>
      </c>
      <c r="O142" s="66">
        <f t="shared" si="113"/>
        <v>100.5</v>
      </c>
    </row>
    <row r="143" spans="1:15" s="21" customFormat="1" ht="15" customHeight="1" x14ac:dyDescent="0.2">
      <c r="A143" s="69" t="s">
        <v>118</v>
      </c>
      <c r="B143" s="91">
        <v>6250</v>
      </c>
      <c r="C143" s="91">
        <v>6540</v>
      </c>
      <c r="D143" s="66">
        <f t="shared" si="103"/>
        <v>104.6</v>
      </c>
      <c r="E143" s="91">
        <v>1376</v>
      </c>
      <c r="F143" s="91">
        <v>929</v>
      </c>
      <c r="G143" s="66">
        <f t="shared" si="132"/>
        <v>67.5</v>
      </c>
      <c r="H143" s="65">
        <v>6625</v>
      </c>
      <c r="I143" s="66">
        <f t="shared" si="155"/>
        <v>101.3</v>
      </c>
      <c r="J143" s="65">
        <v>6890</v>
      </c>
      <c r="K143" s="66">
        <f t="shared" si="111"/>
        <v>104</v>
      </c>
      <c r="L143" s="65">
        <v>6890</v>
      </c>
      <c r="M143" s="66">
        <f t="shared" si="112"/>
        <v>100</v>
      </c>
      <c r="N143" s="65">
        <v>6890</v>
      </c>
      <c r="O143" s="66">
        <f t="shared" si="113"/>
        <v>100</v>
      </c>
    </row>
    <row r="144" spans="1:15" s="21" customFormat="1" ht="28.5" customHeight="1" x14ac:dyDescent="0.2">
      <c r="A144" s="69" t="s">
        <v>112</v>
      </c>
      <c r="B144" s="24">
        <v>14436</v>
      </c>
      <c r="C144" s="24">
        <v>15270</v>
      </c>
      <c r="D144" s="66">
        <f t="shared" si="103"/>
        <v>105.8</v>
      </c>
      <c r="E144" s="24">
        <v>3569</v>
      </c>
      <c r="F144" s="24">
        <v>3823</v>
      </c>
      <c r="G144" s="66">
        <f t="shared" si="132"/>
        <v>107.1</v>
      </c>
      <c r="H144" s="65">
        <v>15468</v>
      </c>
      <c r="I144" s="66">
        <f t="shared" si="155"/>
        <v>101.3</v>
      </c>
      <c r="J144" s="65">
        <v>15684</v>
      </c>
      <c r="K144" s="66">
        <f t="shared" si="111"/>
        <v>101.4</v>
      </c>
      <c r="L144" s="65">
        <v>15731</v>
      </c>
      <c r="M144" s="66">
        <f t="shared" si="112"/>
        <v>100.3</v>
      </c>
      <c r="N144" s="65">
        <v>15920</v>
      </c>
      <c r="O144" s="66">
        <f t="shared" si="113"/>
        <v>101.2</v>
      </c>
    </row>
    <row r="145" spans="1:15" s="21" customFormat="1" ht="15" customHeight="1" x14ac:dyDescent="0.2">
      <c r="A145" s="69" t="s">
        <v>113</v>
      </c>
      <c r="B145" s="24">
        <v>41330.1</v>
      </c>
      <c r="C145" s="24">
        <v>45292</v>
      </c>
      <c r="D145" s="66">
        <f t="shared" si="103"/>
        <v>109.6</v>
      </c>
      <c r="E145" s="24">
        <v>7234</v>
      </c>
      <c r="F145" s="24">
        <v>9527</v>
      </c>
      <c r="G145" s="66">
        <f t="shared" si="132"/>
        <v>131.69999999999999</v>
      </c>
      <c r="H145" s="65">
        <v>45632.6</v>
      </c>
      <c r="I145" s="66">
        <f t="shared" si="155"/>
        <v>100.8</v>
      </c>
      <c r="J145" s="65">
        <v>47458</v>
      </c>
      <c r="K145" s="66">
        <f t="shared" si="111"/>
        <v>104</v>
      </c>
      <c r="L145" s="65">
        <v>47458</v>
      </c>
      <c r="M145" s="66">
        <f t="shared" si="112"/>
        <v>100</v>
      </c>
      <c r="N145" s="65">
        <v>47458</v>
      </c>
      <c r="O145" s="66">
        <f t="shared" si="113"/>
        <v>100</v>
      </c>
    </row>
    <row r="146" spans="1:15" ht="24.95" customHeight="1" x14ac:dyDescent="0.25">
      <c r="A146" s="36" t="s">
        <v>47</v>
      </c>
      <c r="B146" s="39">
        <f>ROUND(B148+B151+B155,1)</f>
        <v>290607.09999999998</v>
      </c>
      <c r="C146" s="39">
        <f>ROUND(C148+C151+C155,1)</f>
        <v>347922.8</v>
      </c>
      <c r="D146" s="37">
        <f t="shared" si="103"/>
        <v>119.7</v>
      </c>
      <c r="E146" s="39">
        <f>ROUND(E148+E151+E155,1)</f>
        <v>83952.9</v>
      </c>
      <c r="F146" s="39">
        <f>ROUND(F148+F151+F155,1)</f>
        <v>88268.4</v>
      </c>
      <c r="G146" s="37">
        <f t="shared" si="132"/>
        <v>105.1</v>
      </c>
      <c r="H146" s="39">
        <f>ROUND(H148+H151+H155,1)</f>
        <v>368709.5</v>
      </c>
      <c r="I146" s="37">
        <f>ROUND(H146/C146*100,1)</f>
        <v>106</v>
      </c>
      <c r="J146" s="39">
        <f>ROUND(J148+J151+J155,1)</f>
        <v>387897</v>
      </c>
      <c r="K146" s="37">
        <f t="shared" si="111"/>
        <v>105.2</v>
      </c>
      <c r="L146" s="39">
        <f>ROUND(L148+L151+L155,1)</f>
        <v>411935.8</v>
      </c>
      <c r="M146" s="37">
        <f t="shared" si="112"/>
        <v>106.2</v>
      </c>
      <c r="N146" s="39">
        <f>ROUND(N148+N151+N155,1)</f>
        <v>440485.1</v>
      </c>
      <c r="O146" s="37">
        <f t="shared" si="113"/>
        <v>106.9</v>
      </c>
    </row>
    <row r="147" spans="1:15" s="49" customFormat="1" ht="16.5" customHeight="1" x14ac:dyDescent="0.2">
      <c r="A147" s="46" t="s">
        <v>5</v>
      </c>
      <c r="B147" s="111"/>
      <c r="C147" s="47"/>
      <c r="D147" s="92"/>
      <c r="E147" s="111"/>
      <c r="F147" s="47"/>
      <c r="G147" s="92"/>
      <c r="H147" s="47"/>
      <c r="I147" s="92"/>
      <c r="J147" s="47"/>
      <c r="K147" s="92"/>
      <c r="L147" s="47"/>
      <c r="M147" s="92"/>
      <c r="N147" s="47"/>
      <c r="O147" s="92"/>
    </row>
    <row r="148" spans="1:15" s="131" customFormat="1" ht="17.25" customHeight="1" x14ac:dyDescent="0.2">
      <c r="A148" s="46" t="s">
        <v>48</v>
      </c>
      <c r="B148" s="37">
        <f>SUM(B149:B150)</f>
        <v>173188.5</v>
      </c>
      <c r="C148" s="37">
        <f>SUM(C149:C150)</f>
        <v>200050.9</v>
      </c>
      <c r="D148" s="92">
        <f t="shared" si="103"/>
        <v>115.5</v>
      </c>
      <c r="E148" s="37">
        <f>SUM(E149:E150)</f>
        <v>48732</v>
      </c>
      <c r="F148" s="37">
        <f>SUM(F149:F150)</f>
        <v>52520.2</v>
      </c>
      <c r="G148" s="92">
        <f t="shared" si="132"/>
        <v>107.8</v>
      </c>
      <c r="H148" s="37">
        <f>SUM(H149:H150)</f>
        <v>211253.8</v>
      </c>
      <c r="I148" s="92">
        <f>ROUND(H148/C148*100,1)</f>
        <v>105.6</v>
      </c>
      <c r="J148" s="37">
        <f>SUM(J149:J150)</f>
        <v>220659.8</v>
      </c>
      <c r="K148" s="92">
        <f t="shared" si="111"/>
        <v>104.5</v>
      </c>
      <c r="L148" s="37">
        <f>SUM(L149:L150)</f>
        <v>233899.4</v>
      </c>
      <c r="M148" s="92">
        <f t="shared" si="112"/>
        <v>106</v>
      </c>
      <c r="N148" s="37">
        <f>SUM(N149:N150)</f>
        <v>250272.3</v>
      </c>
      <c r="O148" s="92">
        <f t="shared" si="113"/>
        <v>107</v>
      </c>
    </row>
    <row r="149" spans="1:15" s="58" customFormat="1" ht="37.5" customHeight="1" x14ac:dyDescent="0.2">
      <c r="A149" s="69" t="s">
        <v>117</v>
      </c>
      <c r="B149" s="65">
        <v>173188.5</v>
      </c>
      <c r="C149" s="65">
        <v>200050.9</v>
      </c>
      <c r="D149" s="66">
        <f t="shared" si="103"/>
        <v>115.5</v>
      </c>
      <c r="E149" s="65">
        <v>48732</v>
      </c>
      <c r="F149" s="65">
        <v>52520.2</v>
      </c>
      <c r="G149" s="66">
        <f t="shared" si="132"/>
        <v>107.8</v>
      </c>
      <c r="H149" s="65">
        <v>211253.8</v>
      </c>
      <c r="I149" s="66">
        <f t="shared" ref="I149:I150" si="156">ROUND(H149/C149*100,1)</f>
        <v>105.6</v>
      </c>
      <c r="J149" s="65">
        <v>220659.8</v>
      </c>
      <c r="K149" s="66">
        <f t="shared" si="111"/>
        <v>104.5</v>
      </c>
      <c r="L149" s="65">
        <v>233899.4</v>
      </c>
      <c r="M149" s="66">
        <f t="shared" si="112"/>
        <v>106</v>
      </c>
      <c r="N149" s="65">
        <v>250272.3</v>
      </c>
      <c r="O149" s="66">
        <f t="shared" si="113"/>
        <v>107</v>
      </c>
    </row>
    <row r="150" spans="1:15" s="21" customFormat="1" ht="21" customHeight="1" x14ac:dyDescent="0.2">
      <c r="A150" s="17" t="s">
        <v>54</v>
      </c>
      <c r="B150" s="65"/>
      <c r="C150" s="65"/>
      <c r="D150" s="66" t="e">
        <f t="shared" si="103"/>
        <v>#DIV/0!</v>
      </c>
      <c r="E150" s="65"/>
      <c r="F150" s="65"/>
      <c r="G150" s="66" t="e">
        <f t="shared" si="132"/>
        <v>#DIV/0!</v>
      </c>
      <c r="H150" s="65"/>
      <c r="I150" s="66" t="e">
        <f t="shared" si="156"/>
        <v>#DIV/0!</v>
      </c>
      <c r="J150" s="65"/>
      <c r="K150" s="66" t="e">
        <f t="shared" si="111"/>
        <v>#DIV/0!</v>
      </c>
      <c r="L150" s="65"/>
      <c r="M150" s="66" t="e">
        <f t="shared" si="112"/>
        <v>#DIV/0!</v>
      </c>
      <c r="N150" s="65"/>
      <c r="O150" s="66" t="e">
        <f t="shared" si="113"/>
        <v>#DIV/0!</v>
      </c>
    </row>
    <row r="151" spans="1:15" s="49" customFormat="1" ht="24.95" customHeight="1" x14ac:dyDescent="0.2">
      <c r="A151" s="50" t="s">
        <v>49</v>
      </c>
      <c r="B151" s="37">
        <f>SUM(B152:B154)</f>
        <v>89952.1</v>
      </c>
      <c r="C151" s="37">
        <f>SUM(C152:C154)</f>
        <v>115413</v>
      </c>
      <c r="D151" s="62">
        <f t="shared" si="103"/>
        <v>128.30000000000001</v>
      </c>
      <c r="E151" s="37">
        <f t="shared" ref="E151:F151" si="157">SUM(E152:E154)</f>
        <v>28473.3</v>
      </c>
      <c r="F151" s="37">
        <f t="shared" si="157"/>
        <v>27917</v>
      </c>
      <c r="G151" s="37">
        <f t="shared" ref="G151" si="158">ROUND(F151/E151*100,1)</f>
        <v>98</v>
      </c>
      <c r="H151" s="37">
        <f t="shared" ref="H151" si="159">SUM(H152:H154)</f>
        <v>121959.20000000001</v>
      </c>
      <c r="I151" s="37">
        <f>ROUND(H151/C151*100,1)</f>
        <v>105.7</v>
      </c>
      <c r="J151" s="37">
        <f t="shared" ref="J151" si="160">SUM(J152:J154)</f>
        <v>129610.79999999999</v>
      </c>
      <c r="K151" s="37">
        <f>ROUND(J151/H151*100,1)</f>
        <v>106.3</v>
      </c>
      <c r="L151" s="37">
        <f t="shared" ref="L151" si="161">SUM(L152:L154)</f>
        <v>137776.20000000001</v>
      </c>
      <c r="M151" s="37">
        <f t="shared" ref="M151" si="162">ROUND(L151/J151*100,1)</f>
        <v>106.3</v>
      </c>
      <c r="N151" s="37">
        <f t="shared" ref="N151" si="163">SUM(N152:N154)</f>
        <v>146731.70000000001</v>
      </c>
      <c r="O151" s="37">
        <f t="shared" ref="O151" si="164">ROUND(N151/L151*100,1)</f>
        <v>106.5</v>
      </c>
    </row>
    <row r="152" spans="1:15" s="21" customFormat="1" ht="15" customHeight="1" x14ac:dyDescent="0.2">
      <c r="A152" s="69" t="s">
        <v>114</v>
      </c>
      <c r="B152" s="65">
        <v>51557.5</v>
      </c>
      <c r="C152" s="65">
        <v>64483</v>
      </c>
      <c r="D152" s="66">
        <f t="shared" si="103"/>
        <v>125.1</v>
      </c>
      <c r="E152" s="65">
        <v>17066</v>
      </c>
      <c r="F152" s="65">
        <v>16298</v>
      </c>
      <c r="G152" s="66">
        <f t="shared" si="132"/>
        <v>95.5</v>
      </c>
      <c r="H152" s="65">
        <v>67965.100000000006</v>
      </c>
      <c r="I152" s="66">
        <f t="shared" ref="I152:I154" si="165">ROUND(H152/C152*100,1)</f>
        <v>105.4</v>
      </c>
      <c r="J152" s="65">
        <v>72246.899999999994</v>
      </c>
      <c r="K152" s="66">
        <f>ROUND(J152/H152*100,1)</f>
        <v>106.3</v>
      </c>
      <c r="L152" s="65">
        <v>76798.399999999994</v>
      </c>
      <c r="M152" s="66">
        <f t="shared" si="112"/>
        <v>106.3</v>
      </c>
      <c r="N152" s="65">
        <v>81790.3</v>
      </c>
      <c r="O152" s="66">
        <f t="shared" si="113"/>
        <v>106.5</v>
      </c>
    </row>
    <row r="153" spans="1:15" s="21" customFormat="1" ht="15" customHeight="1" x14ac:dyDescent="0.2">
      <c r="A153" s="69" t="s">
        <v>115</v>
      </c>
      <c r="B153" s="65">
        <v>19197</v>
      </c>
      <c r="C153" s="65">
        <v>19385</v>
      </c>
      <c r="D153" s="66">
        <f t="shared" si="103"/>
        <v>101</v>
      </c>
      <c r="E153" s="65">
        <v>4877</v>
      </c>
      <c r="F153" s="65">
        <v>4908</v>
      </c>
      <c r="G153" s="66">
        <f t="shared" si="132"/>
        <v>100.6</v>
      </c>
      <c r="H153" s="65">
        <v>20431.8</v>
      </c>
      <c r="I153" s="66">
        <f t="shared" si="165"/>
        <v>105.4</v>
      </c>
      <c r="J153" s="65">
        <v>21719</v>
      </c>
      <c r="K153" s="66">
        <f t="shared" si="111"/>
        <v>106.3</v>
      </c>
      <c r="L153" s="65">
        <v>23087.3</v>
      </c>
      <c r="M153" s="66">
        <f t="shared" si="112"/>
        <v>106.3</v>
      </c>
      <c r="N153" s="65">
        <v>24588</v>
      </c>
      <c r="O153" s="66">
        <f t="shared" si="113"/>
        <v>106.5</v>
      </c>
    </row>
    <row r="154" spans="1:15" s="21" customFormat="1" ht="15" customHeight="1" x14ac:dyDescent="0.2">
      <c r="A154" s="69" t="s">
        <v>116</v>
      </c>
      <c r="B154" s="65">
        <v>19197.599999999999</v>
      </c>
      <c r="C154" s="65">
        <v>31545</v>
      </c>
      <c r="D154" s="66">
        <f t="shared" si="103"/>
        <v>164.3</v>
      </c>
      <c r="E154" s="65">
        <v>6530.3</v>
      </c>
      <c r="F154" s="65">
        <v>6711</v>
      </c>
      <c r="G154" s="66">
        <f t="shared" si="132"/>
        <v>102.8</v>
      </c>
      <c r="H154" s="65">
        <v>33562.300000000003</v>
      </c>
      <c r="I154" s="66">
        <f t="shared" si="165"/>
        <v>106.4</v>
      </c>
      <c r="J154" s="65">
        <v>35644.9</v>
      </c>
      <c r="K154" s="66">
        <f t="shared" si="111"/>
        <v>106.2</v>
      </c>
      <c r="L154" s="65">
        <v>37890.5</v>
      </c>
      <c r="M154" s="66">
        <f t="shared" si="112"/>
        <v>106.3</v>
      </c>
      <c r="N154" s="65">
        <v>40353.4</v>
      </c>
      <c r="O154" s="66">
        <f t="shared" si="113"/>
        <v>106.5</v>
      </c>
    </row>
    <row r="155" spans="1:15" s="49" customFormat="1" ht="24.95" customHeight="1" x14ac:dyDescent="0.2">
      <c r="A155" s="50" t="s">
        <v>50</v>
      </c>
      <c r="B155" s="37">
        <f>SUM(B156:B157)</f>
        <v>27466.5</v>
      </c>
      <c r="C155" s="37">
        <f>SUM(C156:C157)</f>
        <v>32458.9</v>
      </c>
      <c r="D155" s="37">
        <f t="shared" si="103"/>
        <v>118.2</v>
      </c>
      <c r="E155" s="37">
        <f>E156</f>
        <v>6747.6</v>
      </c>
      <c r="F155" s="37">
        <f>F156</f>
        <v>7831.2</v>
      </c>
      <c r="G155" s="37">
        <f t="shared" si="132"/>
        <v>116.1</v>
      </c>
      <c r="H155" s="37">
        <f t="shared" ref="H155" si="166">SUM(H156:H157)</f>
        <v>35496.5</v>
      </c>
      <c r="I155" s="37">
        <f>ROUND(H155/C155*100,1)</f>
        <v>109.4</v>
      </c>
      <c r="J155" s="37">
        <f t="shared" ref="J155" si="167">SUM(J156:J157)</f>
        <v>37626.400000000001</v>
      </c>
      <c r="K155" s="37">
        <f t="shared" si="111"/>
        <v>106</v>
      </c>
      <c r="L155" s="37">
        <f t="shared" ref="L155" si="168">SUM(L156:L157)</f>
        <v>40260.199999999997</v>
      </c>
      <c r="M155" s="37">
        <f t="shared" si="112"/>
        <v>107</v>
      </c>
      <c r="N155" s="37">
        <f t="shared" ref="N155" si="169">SUM(N156:N157)</f>
        <v>43481.1</v>
      </c>
      <c r="O155" s="37">
        <f t="shared" si="113"/>
        <v>108</v>
      </c>
    </row>
    <row r="156" spans="1:15" s="58" customFormat="1" ht="15" customHeight="1" x14ac:dyDescent="0.2">
      <c r="A156" s="61" t="s">
        <v>110</v>
      </c>
      <c r="B156" s="65">
        <v>27466.5</v>
      </c>
      <c r="C156" s="65">
        <v>32458.9</v>
      </c>
      <c r="D156" s="66">
        <f t="shared" si="103"/>
        <v>118.2</v>
      </c>
      <c r="E156" s="65">
        <v>6747.6</v>
      </c>
      <c r="F156" s="65">
        <v>7831.2</v>
      </c>
      <c r="G156" s="66">
        <f t="shared" si="132"/>
        <v>116.1</v>
      </c>
      <c r="H156" s="65">
        <v>35496.5</v>
      </c>
      <c r="I156" s="66">
        <f t="shared" ref="I156:I157" si="170">ROUND(H156/C156*100,1)</f>
        <v>109.4</v>
      </c>
      <c r="J156" s="65">
        <v>37626.400000000001</v>
      </c>
      <c r="K156" s="66">
        <f t="shared" si="111"/>
        <v>106</v>
      </c>
      <c r="L156" s="65">
        <v>40260.199999999997</v>
      </c>
      <c r="M156" s="66">
        <f t="shared" si="112"/>
        <v>107</v>
      </c>
      <c r="N156" s="65">
        <v>43481.1</v>
      </c>
      <c r="O156" s="66">
        <f t="shared" si="113"/>
        <v>108</v>
      </c>
    </row>
    <row r="157" spans="1:15" s="21" customFormat="1" ht="15" customHeight="1" x14ac:dyDescent="0.2">
      <c r="A157" s="17" t="s">
        <v>54</v>
      </c>
      <c r="B157" s="65"/>
      <c r="C157" s="65"/>
      <c r="D157" s="66" t="e">
        <f t="shared" si="103"/>
        <v>#DIV/0!</v>
      </c>
      <c r="E157" s="65"/>
      <c r="F157" s="65"/>
      <c r="G157" s="66" t="e">
        <f t="shared" si="132"/>
        <v>#DIV/0!</v>
      </c>
      <c r="H157" s="65"/>
      <c r="I157" s="66" t="e">
        <f t="shared" si="170"/>
        <v>#DIV/0!</v>
      </c>
      <c r="J157" s="65"/>
      <c r="K157" s="66" t="e">
        <f t="shared" si="111"/>
        <v>#DIV/0!</v>
      </c>
      <c r="L157" s="65"/>
      <c r="M157" s="66" t="e">
        <f t="shared" si="112"/>
        <v>#DIV/0!</v>
      </c>
      <c r="N157" s="65"/>
      <c r="O157" s="66" t="e">
        <f t="shared" si="113"/>
        <v>#DIV/0!</v>
      </c>
    </row>
    <row r="158" spans="1:15" ht="17.25" customHeight="1" x14ac:dyDescent="0.25">
      <c r="A158" s="77" t="s">
        <v>6</v>
      </c>
      <c r="B158" s="39">
        <f>B8-B146-B140</f>
        <v>870845.39999999991</v>
      </c>
      <c r="C158" s="39">
        <f>C8-C146-C140</f>
        <v>927354.2</v>
      </c>
      <c r="D158" s="37">
        <f>ROUND(C158/B158*100,1)</f>
        <v>106.5</v>
      </c>
      <c r="E158" s="39">
        <f>E8-E146-E140</f>
        <v>201672.79999999996</v>
      </c>
      <c r="F158" s="39">
        <f>F8-F146-F140</f>
        <v>218861.10000000006</v>
      </c>
      <c r="G158" s="37">
        <f t="shared" si="132"/>
        <v>108.5</v>
      </c>
      <c r="H158" s="39">
        <f>H8-H146-H140</f>
        <v>985169.9</v>
      </c>
      <c r="I158" s="37">
        <f>ROUND(H158/C158*100,1)</f>
        <v>106.2</v>
      </c>
      <c r="J158" s="39">
        <f>J8-J146-J140</f>
        <v>1044839</v>
      </c>
      <c r="K158" s="37">
        <f t="shared" si="111"/>
        <v>106.1</v>
      </c>
      <c r="L158" s="39">
        <f>L8-L146-L140</f>
        <v>1112594.2</v>
      </c>
      <c r="M158" s="37">
        <f t="shared" si="112"/>
        <v>106.5</v>
      </c>
      <c r="N158" s="39">
        <f>N8-N146-N140</f>
        <v>1184462.3000000003</v>
      </c>
      <c r="O158" s="37">
        <f t="shared" si="113"/>
        <v>106.5</v>
      </c>
    </row>
    <row r="159" spans="1:15" ht="12.75" customHeight="1" x14ac:dyDescent="0.25">
      <c r="A159" s="9"/>
      <c r="B159" s="87"/>
      <c r="C159" s="87"/>
      <c r="D159" s="88"/>
      <c r="E159" s="87"/>
      <c r="F159" s="87"/>
      <c r="G159" s="88"/>
      <c r="H159" s="87"/>
      <c r="I159" s="88"/>
      <c r="J159" s="87"/>
      <c r="K159" s="88"/>
      <c r="L159" s="87"/>
      <c r="M159" s="88"/>
      <c r="N159" s="87"/>
      <c r="O159" s="88"/>
    </row>
    <row r="160" spans="1:15" ht="24.95" customHeight="1" x14ac:dyDescent="0.25">
      <c r="A160" s="51" t="s">
        <v>52</v>
      </c>
      <c r="B160" s="87"/>
      <c r="C160" s="87"/>
      <c r="D160" s="88"/>
      <c r="E160" s="87"/>
      <c r="F160" s="87"/>
      <c r="G160" s="88"/>
      <c r="H160" s="87"/>
      <c r="I160" s="88"/>
      <c r="J160" s="87"/>
      <c r="K160" s="88"/>
      <c r="L160" s="87"/>
      <c r="M160" s="88"/>
      <c r="N160" s="87"/>
      <c r="O160" s="88"/>
    </row>
    <row r="161" spans="1:15" ht="12" customHeight="1" x14ac:dyDescent="0.25">
      <c r="A161" s="45" t="s">
        <v>51</v>
      </c>
      <c r="B161" s="87"/>
      <c r="C161" s="87">
        <f>SUM(C162:C171)</f>
        <v>1373609</v>
      </c>
      <c r="D161" s="87"/>
      <c r="E161" s="87"/>
      <c r="F161" s="87"/>
      <c r="G161" s="88"/>
      <c r="H161" s="87">
        <f t="shared" ref="H161" si="171">SUM(H162:H171)</f>
        <v>1453278</v>
      </c>
      <c r="I161" s="87">
        <f>ROUND(H161/C161*100,1)</f>
        <v>105.8</v>
      </c>
      <c r="J161" s="87">
        <f>SUM(J162:J171)</f>
        <v>1534661</v>
      </c>
      <c r="K161" s="87">
        <f>J161/H161*100</f>
        <v>105.59996091594313</v>
      </c>
      <c r="L161" s="87">
        <f t="shared" ref="L161:N161" si="172">SUM(L162:L171)</f>
        <v>1626740</v>
      </c>
      <c r="M161" s="87">
        <f>L161/J161*100</f>
        <v>105.99995699375953</v>
      </c>
      <c r="N161" s="87">
        <f t="shared" si="172"/>
        <v>1727597.4000000001</v>
      </c>
      <c r="O161" s="88">
        <f>ROUND(N161/L161*100,1)</f>
        <v>106.2</v>
      </c>
    </row>
    <row r="162" spans="1:15" s="25" customFormat="1" ht="18" customHeight="1" x14ac:dyDescent="0.2">
      <c r="A162" s="36" t="s">
        <v>98</v>
      </c>
      <c r="B162" s="43">
        <v>717168.7</v>
      </c>
      <c r="C162" s="43">
        <v>793320.9</v>
      </c>
      <c r="D162" s="92">
        <f t="shared" ref="D162:D175" si="173">ROUND(C162/B162*100,1)</f>
        <v>110.6</v>
      </c>
      <c r="E162" s="43">
        <v>180960.3</v>
      </c>
      <c r="F162" s="43">
        <v>201952</v>
      </c>
      <c r="G162" s="92">
        <f t="shared" ref="G162:G175" si="174">ROUND(F162/E162*100,1)</f>
        <v>111.6</v>
      </c>
      <c r="H162" s="43">
        <v>838477.9</v>
      </c>
      <c r="I162" s="92">
        <f t="shared" ref="I162:I175" si="175">ROUND(H162/C162*100,1)</f>
        <v>105.7</v>
      </c>
      <c r="J162" s="43">
        <v>897749.8</v>
      </c>
      <c r="K162" s="92">
        <f t="shared" si="111"/>
        <v>107.1</v>
      </c>
      <c r="L162" s="43">
        <v>968769.5</v>
      </c>
      <c r="M162" s="92">
        <f t="shared" si="112"/>
        <v>107.9</v>
      </c>
      <c r="N162" s="43">
        <v>1046117</v>
      </c>
      <c r="O162" s="92">
        <f t="shared" si="113"/>
        <v>108</v>
      </c>
    </row>
    <row r="163" spans="1:15" s="25" customFormat="1" ht="15" customHeight="1" x14ac:dyDescent="0.2">
      <c r="A163" s="36" t="s">
        <v>99</v>
      </c>
      <c r="B163" s="43">
        <v>13088.2</v>
      </c>
      <c r="C163" s="43">
        <v>15142</v>
      </c>
      <c r="D163" s="92">
        <f t="shared" si="173"/>
        <v>115.7</v>
      </c>
      <c r="E163" s="43">
        <v>3753.2</v>
      </c>
      <c r="F163" s="43">
        <v>4283.1000000000004</v>
      </c>
      <c r="G163" s="92">
        <f t="shared" si="174"/>
        <v>114.1</v>
      </c>
      <c r="H163" s="43">
        <v>16341.9</v>
      </c>
      <c r="I163" s="92">
        <f t="shared" si="175"/>
        <v>107.9</v>
      </c>
      <c r="J163" s="43">
        <v>18409.7</v>
      </c>
      <c r="K163" s="92">
        <f t="shared" si="111"/>
        <v>112.7</v>
      </c>
      <c r="L163" s="43">
        <v>18777</v>
      </c>
      <c r="M163" s="92">
        <f t="shared" si="112"/>
        <v>102</v>
      </c>
      <c r="N163" s="43">
        <v>19425.900000000001</v>
      </c>
      <c r="O163" s="92">
        <f t="shared" si="113"/>
        <v>103.5</v>
      </c>
    </row>
    <row r="164" spans="1:15" s="25" customFormat="1" ht="15.75" customHeight="1" x14ac:dyDescent="0.2">
      <c r="A164" s="36" t="s">
        <v>100</v>
      </c>
      <c r="B164" s="43">
        <v>38526.9</v>
      </c>
      <c r="C164" s="43">
        <v>34407</v>
      </c>
      <c r="D164" s="92">
        <f t="shared" si="173"/>
        <v>89.3</v>
      </c>
      <c r="E164" s="43">
        <v>10221.200000000001</v>
      </c>
      <c r="F164" s="43">
        <v>7977.8</v>
      </c>
      <c r="G164" s="92">
        <f t="shared" si="174"/>
        <v>78.099999999999994</v>
      </c>
      <c r="H164" s="43">
        <v>42333.4</v>
      </c>
      <c r="I164" s="92">
        <f t="shared" si="175"/>
        <v>123</v>
      </c>
      <c r="J164" s="43">
        <v>44816.6</v>
      </c>
      <c r="K164" s="92">
        <f t="shared" si="111"/>
        <v>105.9</v>
      </c>
      <c r="L164" s="43">
        <v>45120.3</v>
      </c>
      <c r="M164" s="92">
        <f t="shared" si="112"/>
        <v>100.7</v>
      </c>
      <c r="N164" s="43">
        <v>46771.6</v>
      </c>
      <c r="O164" s="92">
        <f t="shared" si="113"/>
        <v>103.7</v>
      </c>
    </row>
    <row r="165" spans="1:15" s="25" customFormat="1" ht="13.5" customHeight="1" x14ac:dyDescent="0.2">
      <c r="A165" s="36" t="s">
        <v>101</v>
      </c>
      <c r="B165" s="43">
        <v>51436.9</v>
      </c>
      <c r="C165" s="43">
        <v>50311</v>
      </c>
      <c r="D165" s="92">
        <f t="shared" si="173"/>
        <v>97.8</v>
      </c>
      <c r="E165" s="43">
        <v>12558.2</v>
      </c>
      <c r="F165" s="43">
        <v>11532</v>
      </c>
      <c r="G165" s="92">
        <f t="shared" si="174"/>
        <v>91.8</v>
      </c>
      <c r="H165" s="43">
        <v>54285</v>
      </c>
      <c r="I165" s="92">
        <f t="shared" si="175"/>
        <v>107.9</v>
      </c>
      <c r="J165" s="43">
        <v>56457</v>
      </c>
      <c r="K165" s="47">
        <f t="shared" si="111"/>
        <v>104</v>
      </c>
      <c r="L165" s="43">
        <v>58715</v>
      </c>
      <c r="M165" s="92">
        <f t="shared" si="112"/>
        <v>104</v>
      </c>
      <c r="N165" s="43">
        <v>61181</v>
      </c>
      <c r="O165" s="92">
        <f t="shared" si="113"/>
        <v>104.2</v>
      </c>
    </row>
    <row r="166" spans="1:15" s="25" customFormat="1" ht="16.5" customHeight="1" x14ac:dyDescent="0.2">
      <c r="A166" s="36" t="s">
        <v>102</v>
      </c>
      <c r="B166" s="43">
        <v>11971.2</v>
      </c>
      <c r="C166" s="43">
        <v>14137</v>
      </c>
      <c r="D166" s="92">
        <f t="shared" si="173"/>
        <v>118.1</v>
      </c>
      <c r="E166" s="43">
        <v>3106.8</v>
      </c>
      <c r="F166" s="43">
        <v>3947</v>
      </c>
      <c r="G166" s="92">
        <f t="shared" si="174"/>
        <v>127</v>
      </c>
      <c r="H166" s="43">
        <v>14469.2</v>
      </c>
      <c r="I166" s="92">
        <f t="shared" si="175"/>
        <v>102.3</v>
      </c>
      <c r="J166" s="43">
        <v>15308.3</v>
      </c>
      <c r="K166" s="92">
        <f t="shared" si="111"/>
        <v>105.8</v>
      </c>
      <c r="L166" s="43">
        <v>16141.2</v>
      </c>
      <c r="M166" s="92">
        <f t="shared" si="112"/>
        <v>105.4</v>
      </c>
      <c r="N166" s="43">
        <v>17170.8</v>
      </c>
      <c r="O166" s="92">
        <f t="shared" si="113"/>
        <v>106.4</v>
      </c>
    </row>
    <row r="167" spans="1:15" s="25" customFormat="1" ht="15" customHeight="1" x14ac:dyDescent="0.2">
      <c r="A167" s="36" t="s">
        <v>103</v>
      </c>
      <c r="B167" s="43">
        <v>134187.20000000001</v>
      </c>
      <c r="C167" s="43">
        <v>138897</v>
      </c>
      <c r="D167" s="92">
        <f t="shared" si="173"/>
        <v>103.5</v>
      </c>
      <c r="E167" s="43">
        <v>24121.8</v>
      </c>
      <c r="F167" s="43">
        <v>23824</v>
      </c>
      <c r="G167" s="92">
        <f t="shared" si="174"/>
        <v>98.8</v>
      </c>
      <c r="H167" s="43">
        <v>139337.5</v>
      </c>
      <c r="I167" s="92">
        <f t="shared" si="175"/>
        <v>100.3</v>
      </c>
      <c r="J167" s="43">
        <v>143537.79999999999</v>
      </c>
      <c r="K167" s="92">
        <f t="shared" si="111"/>
        <v>103</v>
      </c>
      <c r="L167" s="43">
        <v>148638</v>
      </c>
      <c r="M167" s="92">
        <f t="shared" si="112"/>
        <v>103.6</v>
      </c>
      <c r="N167" s="43">
        <v>154552.1</v>
      </c>
      <c r="O167" s="92">
        <f t="shared" si="113"/>
        <v>104</v>
      </c>
    </row>
    <row r="168" spans="1:15" s="25" customFormat="1" ht="14.25" customHeight="1" x14ac:dyDescent="0.2">
      <c r="A168" s="36" t="s">
        <v>104</v>
      </c>
      <c r="B168" s="43">
        <v>109704.3</v>
      </c>
      <c r="C168" s="43">
        <v>123065.1</v>
      </c>
      <c r="D168" s="92">
        <f t="shared" si="173"/>
        <v>112.2</v>
      </c>
      <c r="E168" s="43">
        <v>24990.3</v>
      </c>
      <c r="F168" s="43">
        <v>29377</v>
      </c>
      <c r="G168" s="92">
        <f t="shared" si="174"/>
        <v>117.6</v>
      </c>
      <c r="H168" s="43">
        <v>131952.6</v>
      </c>
      <c r="I168" s="92">
        <f t="shared" si="175"/>
        <v>107.2</v>
      </c>
      <c r="J168" s="43">
        <v>134585.60000000001</v>
      </c>
      <c r="K168" s="92">
        <f t="shared" si="111"/>
        <v>102</v>
      </c>
      <c r="L168" s="43">
        <v>140536.9</v>
      </c>
      <c r="M168" s="92">
        <f t="shared" si="112"/>
        <v>104.4</v>
      </c>
      <c r="N168" s="43">
        <v>145251.4</v>
      </c>
      <c r="O168" s="92">
        <f t="shared" si="113"/>
        <v>103.4</v>
      </c>
    </row>
    <row r="169" spans="1:15" s="25" customFormat="1" ht="14.25" customHeight="1" x14ac:dyDescent="0.2">
      <c r="A169" s="36" t="s">
        <v>105</v>
      </c>
      <c r="B169" s="43">
        <v>34889.599999999999</v>
      </c>
      <c r="C169" s="43">
        <v>39388</v>
      </c>
      <c r="D169" s="92">
        <f t="shared" si="173"/>
        <v>112.9</v>
      </c>
      <c r="E169" s="43">
        <v>9260.6</v>
      </c>
      <c r="F169" s="43">
        <v>10425</v>
      </c>
      <c r="G169" s="92">
        <f t="shared" si="174"/>
        <v>112.6</v>
      </c>
      <c r="H169" s="43">
        <v>42182.5</v>
      </c>
      <c r="I169" s="92">
        <f t="shared" si="175"/>
        <v>107.1</v>
      </c>
      <c r="J169" s="43">
        <v>44551.199999999997</v>
      </c>
      <c r="K169" s="92">
        <f t="shared" si="111"/>
        <v>105.6</v>
      </c>
      <c r="L169" s="43">
        <v>46966.1</v>
      </c>
      <c r="M169" s="92">
        <f t="shared" si="112"/>
        <v>105.4</v>
      </c>
      <c r="N169" s="43">
        <v>49335.6</v>
      </c>
      <c r="O169" s="92">
        <f t="shared" si="113"/>
        <v>105</v>
      </c>
    </row>
    <row r="170" spans="1:15" s="25" customFormat="1" ht="15.75" customHeight="1" x14ac:dyDescent="0.2">
      <c r="A170" s="36" t="s">
        <v>106</v>
      </c>
      <c r="B170" s="43">
        <v>121681.4</v>
      </c>
      <c r="C170" s="43">
        <v>141399</v>
      </c>
      <c r="D170" s="92">
        <f t="shared" si="173"/>
        <v>116.2</v>
      </c>
      <c r="E170" s="43">
        <v>29252.799999999999</v>
      </c>
      <c r="F170" s="43">
        <v>29944.9</v>
      </c>
      <c r="G170" s="92">
        <f t="shared" si="174"/>
        <v>102.4</v>
      </c>
      <c r="H170" s="43">
        <v>147531</v>
      </c>
      <c r="I170" s="92">
        <f t="shared" si="175"/>
        <v>104.3</v>
      </c>
      <c r="J170" s="43">
        <v>151956</v>
      </c>
      <c r="K170" s="92">
        <f t="shared" si="111"/>
        <v>103</v>
      </c>
      <c r="L170" s="43">
        <v>154995</v>
      </c>
      <c r="M170" s="92">
        <f t="shared" si="112"/>
        <v>102</v>
      </c>
      <c r="N170" s="43">
        <v>158869</v>
      </c>
      <c r="O170" s="92">
        <f t="shared" si="113"/>
        <v>102.5</v>
      </c>
    </row>
    <row r="171" spans="1:15" s="25" customFormat="1" ht="17.25" customHeight="1" x14ac:dyDescent="0.2">
      <c r="A171" s="36" t="s">
        <v>107</v>
      </c>
      <c r="B171" s="43">
        <v>21123.200000000001</v>
      </c>
      <c r="C171" s="43">
        <v>23542</v>
      </c>
      <c r="D171" s="92">
        <f t="shared" si="173"/>
        <v>111.5</v>
      </c>
      <c r="E171" s="43">
        <v>7009.5</v>
      </c>
      <c r="F171" s="43">
        <v>6020.7</v>
      </c>
      <c r="G171" s="92">
        <f t="shared" si="174"/>
        <v>85.9</v>
      </c>
      <c r="H171" s="43">
        <v>26367</v>
      </c>
      <c r="I171" s="92">
        <f t="shared" si="175"/>
        <v>112</v>
      </c>
      <c r="J171" s="43">
        <v>27289</v>
      </c>
      <c r="K171" s="92">
        <f t="shared" si="111"/>
        <v>103.5</v>
      </c>
      <c r="L171" s="43">
        <v>28081</v>
      </c>
      <c r="M171" s="92">
        <f t="shared" si="112"/>
        <v>102.9</v>
      </c>
      <c r="N171" s="43">
        <v>28923</v>
      </c>
      <c r="O171" s="92">
        <f t="shared" si="113"/>
        <v>103</v>
      </c>
    </row>
    <row r="172" spans="1:15" s="25" customFormat="1" ht="15.75" customHeight="1" x14ac:dyDescent="0.2">
      <c r="A172" s="44" t="s">
        <v>69</v>
      </c>
      <c r="B172" s="112"/>
      <c r="C172" s="41"/>
      <c r="D172" s="42" t="e">
        <f t="shared" si="173"/>
        <v>#DIV/0!</v>
      </c>
      <c r="E172" s="112"/>
      <c r="F172" s="41"/>
      <c r="G172" s="42" t="e">
        <f t="shared" si="174"/>
        <v>#DIV/0!</v>
      </c>
      <c r="H172" s="41"/>
      <c r="I172" s="42" t="e">
        <f t="shared" si="175"/>
        <v>#DIV/0!</v>
      </c>
      <c r="J172" s="41"/>
      <c r="K172" s="42" t="e">
        <f t="shared" si="111"/>
        <v>#DIV/0!</v>
      </c>
      <c r="L172" s="41"/>
      <c r="M172" s="42" t="e">
        <f t="shared" si="112"/>
        <v>#DIV/0!</v>
      </c>
      <c r="N172" s="41"/>
      <c r="O172" s="42" t="e">
        <f t="shared" si="113"/>
        <v>#DIV/0!</v>
      </c>
    </row>
    <row r="173" spans="1:15" s="25" customFormat="1" ht="15" customHeight="1" x14ac:dyDescent="0.2">
      <c r="A173" s="44" t="s">
        <v>69</v>
      </c>
      <c r="B173" s="112"/>
      <c r="C173" s="41"/>
      <c r="D173" s="42" t="e">
        <f t="shared" si="173"/>
        <v>#DIV/0!</v>
      </c>
      <c r="E173" s="112"/>
      <c r="F173" s="41"/>
      <c r="G173" s="42" t="e">
        <f t="shared" si="174"/>
        <v>#DIV/0!</v>
      </c>
      <c r="H173" s="41"/>
      <c r="I173" s="42" t="e">
        <f t="shared" si="175"/>
        <v>#DIV/0!</v>
      </c>
      <c r="J173" s="41"/>
      <c r="K173" s="42" t="e">
        <f t="shared" si="111"/>
        <v>#DIV/0!</v>
      </c>
      <c r="L173" s="41"/>
      <c r="M173" s="42" t="e">
        <f t="shared" si="112"/>
        <v>#DIV/0!</v>
      </c>
      <c r="N173" s="41"/>
      <c r="O173" s="42" t="e">
        <f t="shared" si="113"/>
        <v>#DIV/0!</v>
      </c>
    </row>
    <row r="174" spans="1:15" s="25" customFormat="1" ht="16.5" customHeight="1" x14ac:dyDescent="0.2">
      <c r="A174" s="44" t="s">
        <v>69</v>
      </c>
      <c r="B174" s="112"/>
      <c r="C174" s="41"/>
      <c r="D174" s="42" t="e">
        <f t="shared" si="173"/>
        <v>#DIV/0!</v>
      </c>
      <c r="E174" s="112"/>
      <c r="F174" s="41"/>
      <c r="G174" s="42" t="e">
        <f t="shared" si="174"/>
        <v>#DIV/0!</v>
      </c>
      <c r="H174" s="41"/>
      <c r="I174" s="42" t="e">
        <f t="shared" si="175"/>
        <v>#DIV/0!</v>
      </c>
      <c r="J174" s="41"/>
      <c r="K174" s="42" t="e">
        <f t="shared" si="111"/>
        <v>#DIV/0!</v>
      </c>
      <c r="L174" s="41"/>
      <c r="M174" s="42" t="e">
        <f t="shared" si="112"/>
        <v>#DIV/0!</v>
      </c>
      <c r="N174" s="41"/>
      <c r="O174" s="42" t="e">
        <f t="shared" si="113"/>
        <v>#DIV/0!</v>
      </c>
    </row>
    <row r="175" spans="1:15" s="25" customFormat="1" ht="17.25" customHeight="1" x14ac:dyDescent="0.2">
      <c r="A175" s="44" t="s">
        <v>69</v>
      </c>
      <c r="B175" s="112"/>
      <c r="C175" s="41"/>
      <c r="D175" s="42" t="e">
        <f t="shared" si="173"/>
        <v>#DIV/0!</v>
      </c>
      <c r="E175" s="112"/>
      <c r="F175" s="41"/>
      <c r="G175" s="42" t="e">
        <f t="shared" si="174"/>
        <v>#DIV/0!</v>
      </c>
      <c r="H175" s="41"/>
      <c r="I175" s="42" t="e">
        <f t="shared" si="175"/>
        <v>#DIV/0!</v>
      </c>
      <c r="J175" s="41"/>
      <c r="K175" s="42" t="e">
        <f t="shared" si="111"/>
        <v>#DIV/0!</v>
      </c>
      <c r="L175" s="41"/>
      <c r="M175" s="42" t="e">
        <f>ROUND(L175/J175*100,1)</f>
        <v>#DIV/0!</v>
      </c>
      <c r="N175" s="41"/>
      <c r="O175" s="42" t="e">
        <f t="shared" si="113"/>
        <v>#DIV/0!</v>
      </c>
    </row>
    <row r="176" spans="1:15" s="25" customFormat="1" ht="12.75" customHeight="1" x14ac:dyDescent="0.2">
      <c r="A176" s="44" t="s">
        <v>69</v>
      </c>
      <c r="B176" s="112"/>
      <c r="C176" s="41"/>
      <c r="D176" s="42" t="e">
        <f t="shared" ref="D176:D182" si="176">ROUND(C176/B176*100,1)</f>
        <v>#DIV/0!</v>
      </c>
      <c r="E176" s="112"/>
      <c r="F176" s="41"/>
      <c r="G176" s="42" t="e">
        <f t="shared" ref="G176:G182" si="177">ROUND(F176/E176*100,1)</f>
        <v>#DIV/0!</v>
      </c>
      <c r="H176" s="41"/>
      <c r="I176" s="42" t="e">
        <f t="shared" ref="I176:I182" si="178">ROUND(H176/C176*100,1)</f>
        <v>#DIV/0!</v>
      </c>
      <c r="J176" s="41"/>
      <c r="K176" s="42" t="e">
        <f t="shared" ref="K176:K182" si="179">ROUND(J176/H176*100,1)</f>
        <v>#DIV/0!</v>
      </c>
      <c r="L176" s="41"/>
      <c r="M176" s="42" t="e">
        <f t="shared" ref="M176:M182" si="180">ROUND(L176/J176*100,1)</f>
        <v>#DIV/0!</v>
      </c>
      <c r="N176" s="41"/>
      <c r="O176" s="42" t="e">
        <f t="shared" ref="O176:O182" si="181">ROUND(N176/L176*100,1)</f>
        <v>#DIV/0!</v>
      </c>
    </row>
    <row r="177" spans="1:20" s="25" customFormat="1" ht="14.25" customHeight="1" x14ac:dyDescent="0.2">
      <c r="A177" s="44" t="s">
        <v>69</v>
      </c>
      <c r="B177" s="112"/>
      <c r="C177" s="41"/>
      <c r="D177" s="42" t="e">
        <f t="shared" si="176"/>
        <v>#DIV/0!</v>
      </c>
      <c r="E177" s="112"/>
      <c r="F177" s="41"/>
      <c r="G177" s="42" t="e">
        <f t="shared" si="177"/>
        <v>#DIV/0!</v>
      </c>
      <c r="H177" s="41"/>
      <c r="I177" s="42" t="e">
        <f t="shared" si="178"/>
        <v>#DIV/0!</v>
      </c>
      <c r="J177" s="41"/>
      <c r="K177" s="42" t="e">
        <f t="shared" si="179"/>
        <v>#DIV/0!</v>
      </c>
      <c r="L177" s="41"/>
      <c r="M177" s="42" t="e">
        <f t="shared" si="180"/>
        <v>#DIV/0!</v>
      </c>
      <c r="N177" s="41"/>
      <c r="O177" s="42" t="e">
        <f t="shared" si="181"/>
        <v>#DIV/0!</v>
      </c>
    </row>
    <row r="178" spans="1:20" s="25" customFormat="1" ht="14.25" customHeight="1" x14ac:dyDescent="0.2">
      <c r="A178" s="44" t="s">
        <v>69</v>
      </c>
      <c r="B178" s="112"/>
      <c r="C178" s="41"/>
      <c r="D178" s="42" t="e">
        <f t="shared" si="176"/>
        <v>#DIV/0!</v>
      </c>
      <c r="E178" s="112"/>
      <c r="F178" s="41"/>
      <c r="G178" s="42" t="e">
        <f t="shared" si="177"/>
        <v>#DIV/0!</v>
      </c>
      <c r="H178" s="41"/>
      <c r="I178" s="42" t="e">
        <f t="shared" si="178"/>
        <v>#DIV/0!</v>
      </c>
      <c r="J178" s="41"/>
      <c r="K178" s="42" t="e">
        <f t="shared" si="179"/>
        <v>#DIV/0!</v>
      </c>
      <c r="L178" s="41"/>
      <c r="M178" s="42" t="e">
        <f t="shared" si="180"/>
        <v>#DIV/0!</v>
      </c>
      <c r="N178" s="41"/>
      <c r="O178" s="42" t="e">
        <f t="shared" si="181"/>
        <v>#DIV/0!</v>
      </c>
    </row>
    <row r="179" spans="1:20" s="25" customFormat="1" ht="12.75" customHeight="1" x14ac:dyDescent="0.2">
      <c r="A179" s="44" t="s">
        <v>69</v>
      </c>
      <c r="B179" s="112"/>
      <c r="C179" s="41"/>
      <c r="D179" s="42" t="e">
        <f t="shared" si="176"/>
        <v>#DIV/0!</v>
      </c>
      <c r="E179" s="112"/>
      <c r="F179" s="41"/>
      <c r="G179" s="42" t="e">
        <f t="shared" si="177"/>
        <v>#DIV/0!</v>
      </c>
      <c r="H179" s="41"/>
      <c r="I179" s="42" t="e">
        <f t="shared" si="178"/>
        <v>#DIV/0!</v>
      </c>
      <c r="J179" s="41"/>
      <c r="K179" s="42" t="e">
        <f t="shared" si="179"/>
        <v>#DIV/0!</v>
      </c>
      <c r="L179" s="41"/>
      <c r="M179" s="42" t="e">
        <f t="shared" si="180"/>
        <v>#DIV/0!</v>
      </c>
      <c r="N179" s="41"/>
      <c r="O179" s="42" t="e">
        <f t="shared" si="181"/>
        <v>#DIV/0!</v>
      </c>
    </row>
    <row r="180" spans="1:20" s="25" customFormat="1" ht="12.75" customHeight="1" x14ac:dyDescent="0.2">
      <c r="A180" s="44" t="s">
        <v>69</v>
      </c>
      <c r="B180" s="112"/>
      <c r="C180" s="41"/>
      <c r="D180" s="42" t="e">
        <f t="shared" si="176"/>
        <v>#DIV/0!</v>
      </c>
      <c r="E180" s="112"/>
      <c r="F180" s="41"/>
      <c r="G180" s="42" t="e">
        <f t="shared" si="177"/>
        <v>#DIV/0!</v>
      </c>
      <c r="H180" s="41"/>
      <c r="I180" s="42" t="e">
        <f t="shared" si="178"/>
        <v>#DIV/0!</v>
      </c>
      <c r="J180" s="41"/>
      <c r="K180" s="42" t="e">
        <f t="shared" si="179"/>
        <v>#DIV/0!</v>
      </c>
      <c r="L180" s="41"/>
      <c r="M180" s="42" t="e">
        <f t="shared" si="180"/>
        <v>#DIV/0!</v>
      </c>
      <c r="N180" s="41"/>
      <c r="O180" s="42" t="e">
        <f t="shared" si="181"/>
        <v>#DIV/0!</v>
      </c>
    </row>
    <row r="181" spans="1:20" s="25" customFormat="1" ht="12" customHeight="1" x14ac:dyDescent="0.2">
      <c r="A181" s="44" t="s">
        <v>69</v>
      </c>
      <c r="B181" s="112"/>
      <c r="C181" s="41"/>
      <c r="D181" s="42" t="e">
        <f t="shared" si="176"/>
        <v>#DIV/0!</v>
      </c>
      <c r="E181" s="112"/>
      <c r="F181" s="41"/>
      <c r="G181" s="42" t="e">
        <f t="shared" si="177"/>
        <v>#DIV/0!</v>
      </c>
      <c r="H181" s="41"/>
      <c r="I181" s="42" t="e">
        <f t="shared" si="178"/>
        <v>#DIV/0!</v>
      </c>
      <c r="J181" s="41"/>
      <c r="K181" s="42" t="e">
        <f t="shared" si="179"/>
        <v>#DIV/0!</v>
      </c>
      <c r="L181" s="41"/>
      <c r="M181" s="42" t="e">
        <f t="shared" si="180"/>
        <v>#DIV/0!</v>
      </c>
      <c r="N181" s="41"/>
      <c r="O181" s="42" t="e">
        <f t="shared" si="181"/>
        <v>#DIV/0!</v>
      </c>
    </row>
    <row r="182" spans="1:20" s="25" customFormat="1" ht="12.75" customHeight="1" x14ac:dyDescent="0.2">
      <c r="A182" s="44" t="s">
        <v>69</v>
      </c>
      <c r="B182" s="112"/>
      <c r="C182" s="41"/>
      <c r="D182" s="42" t="e">
        <f t="shared" si="176"/>
        <v>#DIV/0!</v>
      </c>
      <c r="E182" s="112"/>
      <c r="F182" s="41"/>
      <c r="G182" s="42" t="e">
        <f t="shared" si="177"/>
        <v>#DIV/0!</v>
      </c>
      <c r="H182" s="41"/>
      <c r="I182" s="42" t="e">
        <f t="shared" si="178"/>
        <v>#DIV/0!</v>
      </c>
      <c r="J182" s="41"/>
      <c r="K182" s="42" t="e">
        <f t="shared" si="179"/>
        <v>#DIV/0!</v>
      </c>
      <c r="L182" s="41"/>
      <c r="M182" s="42" t="e">
        <f t="shared" si="180"/>
        <v>#DIV/0!</v>
      </c>
      <c r="N182" s="41"/>
      <c r="O182" s="42" t="e">
        <f t="shared" si="181"/>
        <v>#DIV/0!</v>
      </c>
    </row>
    <row r="183" spans="1:20" s="25" customFormat="1" ht="12" customHeight="1" x14ac:dyDescent="0.2">
      <c r="A183" s="44" t="s">
        <v>69</v>
      </c>
      <c r="B183" s="112"/>
      <c r="C183" s="41"/>
      <c r="D183" s="42" t="e">
        <f t="shared" ref="D183:D186" si="182">ROUND(C183/B183*100,1)</f>
        <v>#DIV/0!</v>
      </c>
      <c r="E183" s="112"/>
      <c r="F183" s="41"/>
      <c r="G183" s="42" t="e">
        <f t="shared" ref="G183:G186" si="183">ROUND(F183/E183*100,1)</f>
        <v>#DIV/0!</v>
      </c>
      <c r="H183" s="41"/>
      <c r="I183" s="42" t="e">
        <f t="shared" ref="I183:I186" si="184">ROUND(H183/C183*100,1)</f>
        <v>#DIV/0!</v>
      </c>
      <c r="J183" s="41"/>
      <c r="K183" s="42" t="e">
        <f t="shared" ref="K183:K186" si="185">ROUND(J183/H183*100,1)</f>
        <v>#DIV/0!</v>
      </c>
      <c r="L183" s="41"/>
      <c r="M183" s="42" t="e">
        <f t="shared" ref="M183:M186" si="186">ROUND(L183/J183*100,1)</f>
        <v>#DIV/0!</v>
      </c>
      <c r="N183" s="41"/>
      <c r="O183" s="42" t="e">
        <f t="shared" ref="O183:O186" si="187">ROUND(N183/L183*100,1)</f>
        <v>#DIV/0!</v>
      </c>
    </row>
    <row r="184" spans="1:20" s="25" customFormat="1" ht="12" customHeight="1" x14ac:dyDescent="0.2">
      <c r="A184" s="44" t="s">
        <v>69</v>
      </c>
      <c r="B184" s="112"/>
      <c r="C184" s="41"/>
      <c r="D184" s="42" t="e">
        <f t="shared" si="182"/>
        <v>#DIV/0!</v>
      </c>
      <c r="E184" s="112"/>
      <c r="F184" s="41"/>
      <c r="G184" s="42" t="e">
        <f t="shared" si="183"/>
        <v>#DIV/0!</v>
      </c>
      <c r="H184" s="41"/>
      <c r="I184" s="42" t="e">
        <f t="shared" si="184"/>
        <v>#DIV/0!</v>
      </c>
      <c r="J184" s="41"/>
      <c r="K184" s="42" t="e">
        <f t="shared" si="185"/>
        <v>#DIV/0!</v>
      </c>
      <c r="L184" s="41"/>
      <c r="M184" s="42" t="e">
        <f t="shared" si="186"/>
        <v>#DIV/0!</v>
      </c>
      <c r="N184" s="41"/>
      <c r="O184" s="42" t="e">
        <f t="shared" si="187"/>
        <v>#DIV/0!</v>
      </c>
    </row>
    <row r="185" spans="1:20" s="25" customFormat="1" ht="15" customHeight="1" x14ac:dyDescent="0.2">
      <c r="A185" s="44" t="s">
        <v>69</v>
      </c>
      <c r="B185" s="112"/>
      <c r="C185" s="41"/>
      <c r="D185" s="42" t="e">
        <f t="shared" si="182"/>
        <v>#DIV/0!</v>
      </c>
      <c r="E185" s="112"/>
      <c r="F185" s="41"/>
      <c r="G185" s="42" t="e">
        <f t="shared" si="183"/>
        <v>#DIV/0!</v>
      </c>
      <c r="H185" s="41"/>
      <c r="I185" s="42" t="e">
        <f t="shared" si="184"/>
        <v>#DIV/0!</v>
      </c>
      <c r="J185" s="41"/>
      <c r="K185" s="42" t="e">
        <f t="shared" si="185"/>
        <v>#DIV/0!</v>
      </c>
      <c r="L185" s="41"/>
      <c r="M185" s="42" t="e">
        <f t="shared" si="186"/>
        <v>#DIV/0!</v>
      </c>
      <c r="N185" s="41"/>
      <c r="O185" s="42" t="e">
        <f t="shared" si="187"/>
        <v>#DIV/0!</v>
      </c>
    </row>
    <row r="186" spans="1:20" s="25" customFormat="1" ht="14.25" customHeight="1" x14ac:dyDescent="0.2">
      <c r="A186" s="44" t="s">
        <v>69</v>
      </c>
      <c r="B186" s="112"/>
      <c r="C186" s="41"/>
      <c r="D186" s="42" t="e">
        <f t="shared" si="182"/>
        <v>#DIV/0!</v>
      </c>
      <c r="E186" s="112"/>
      <c r="F186" s="41"/>
      <c r="G186" s="42" t="e">
        <f t="shared" si="183"/>
        <v>#DIV/0!</v>
      </c>
      <c r="H186" s="41"/>
      <c r="I186" s="42" t="e">
        <f t="shared" si="184"/>
        <v>#DIV/0!</v>
      </c>
      <c r="J186" s="41"/>
      <c r="K186" s="42" t="e">
        <f t="shared" si="185"/>
        <v>#DIV/0!</v>
      </c>
      <c r="L186" s="41"/>
      <c r="M186" s="42" t="e">
        <f t="shared" si="186"/>
        <v>#DIV/0!</v>
      </c>
      <c r="N186" s="41"/>
      <c r="O186" s="42" t="e">
        <f t="shared" si="187"/>
        <v>#DIV/0!</v>
      </c>
    </row>
    <row r="187" spans="1:20" ht="84.75" customHeight="1" x14ac:dyDescent="0.25">
      <c r="A187" s="141" t="s">
        <v>61</v>
      </c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6"/>
    </row>
    <row r="188" spans="1:20" x14ac:dyDescent="0.25">
      <c r="A188" s="4"/>
      <c r="B188" s="113"/>
      <c r="C188" s="4"/>
      <c r="D188" s="4"/>
      <c r="E188" s="113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x14ac:dyDescent="0.25">
      <c r="A189" s="4"/>
      <c r="B189" s="113"/>
      <c r="C189" s="4"/>
      <c r="D189" s="4"/>
      <c r="E189" s="113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x14ac:dyDescent="0.25">
      <c r="A190" s="4"/>
      <c r="B190" s="113"/>
      <c r="C190" s="4"/>
      <c r="D190" s="4"/>
      <c r="E190" s="113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x14ac:dyDescent="0.25">
      <c r="A191" s="4"/>
      <c r="B191" s="113"/>
      <c r="C191" s="4"/>
      <c r="D191" s="4"/>
      <c r="E191" s="113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x14ac:dyDescent="0.25">
      <c r="A192" s="4"/>
      <c r="B192" s="113"/>
      <c r="C192" s="4"/>
      <c r="D192" s="4"/>
      <c r="E192" s="113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x14ac:dyDescent="0.25">
      <c r="A193" s="4"/>
      <c r="B193" s="113"/>
      <c r="C193" s="4"/>
      <c r="D193" s="4"/>
      <c r="E193" s="113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x14ac:dyDescent="0.25">
      <c r="A194" s="4"/>
      <c r="B194" s="113"/>
      <c r="C194" s="4"/>
      <c r="D194" s="4"/>
      <c r="E194" s="113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x14ac:dyDescent="0.25">
      <c r="A195" s="4"/>
      <c r="B195" s="113"/>
      <c r="C195" s="4"/>
      <c r="D195" s="4"/>
      <c r="E195" s="113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x14ac:dyDescent="0.25">
      <c r="A196" s="4"/>
      <c r="B196" s="113"/>
      <c r="C196" s="4"/>
      <c r="D196" s="4"/>
      <c r="E196" s="113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x14ac:dyDescent="0.25">
      <c r="A197" s="4"/>
      <c r="B197" s="113"/>
      <c r="C197" s="4"/>
      <c r="D197" s="4"/>
      <c r="E197" s="113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x14ac:dyDescent="0.25">
      <c r="A198" s="4"/>
      <c r="B198" s="113"/>
      <c r="C198" s="4"/>
      <c r="D198" s="4"/>
      <c r="E198" s="113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x14ac:dyDescent="0.25">
      <c r="A199" s="4"/>
      <c r="B199" s="113"/>
      <c r="C199" s="4"/>
      <c r="D199" s="4"/>
      <c r="E199" s="113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x14ac:dyDescent="0.25">
      <c r="A200" s="4"/>
      <c r="B200" s="113"/>
      <c r="C200" s="4"/>
      <c r="D200" s="4"/>
      <c r="E200" s="113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x14ac:dyDescent="0.25">
      <c r="A201" s="4"/>
      <c r="B201" s="113"/>
      <c r="C201" s="4"/>
      <c r="D201" s="4"/>
      <c r="E201" s="113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x14ac:dyDescent="0.25">
      <c r="A202" s="4"/>
      <c r="B202" s="113"/>
      <c r="C202" s="4"/>
      <c r="D202" s="4"/>
      <c r="E202" s="113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x14ac:dyDescent="0.25">
      <c r="A203" s="4"/>
      <c r="B203" s="113"/>
      <c r="C203" s="4"/>
      <c r="D203" s="4"/>
      <c r="E203" s="113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x14ac:dyDescent="0.25">
      <c r="A204" s="4"/>
      <c r="B204" s="113"/>
      <c r="C204" s="4"/>
      <c r="D204" s="4"/>
      <c r="E204" s="113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x14ac:dyDescent="0.25">
      <c r="A205" s="4"/>
      <c r="B205" s="113"/>
      <c r="C205" s="4"/>
      <c r="D205" s="4"/>
      <c r="E205" s="113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x14ac:dyDescent="0.25">
      <c r="A206" s="4"/>
      <c r="B206" s="113"/>
      <c r="C206" s="4"/>
      <c r="D206" s="4"/>
      <c r="E206" s="113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x14ac:dyDescent="0.25">
      <c r="A207" s="4"/>
      <c r="B207" s="113"/>
      <c r="C207" s="4"/>
      <c r="D207" s="4"/>
      <c r="E207" s="113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x14ac:dyDescent="0.25">
      <c r="A208" s="4"/>
      <c r="B208" s="113"/>
      <c r="C208" s="4"/>
      <c r="D208" s="4"/>
      <c r="E208" s="113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x14ac:dyDescent="0.25">
      <c r="A209" s="4"/>
      <c r="B209" s="113"/>
      <c r="C209" s="4"/>
      <c r="D209" s="4"/>
      <c r="E209" s="113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x14ac:dyDescent="0.25">
      <c r="A210" s="4"/>
      <c r="B210" s="113"/>
      <c r="C210" s="4"/>
      <c r="D210" s="4"/>
      <c r="E210" s="113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x14ac:dyDescent="0.25">
      <c r="A211" s="4"/>
      <c r="B211" s="113"/>
      <c r="C211" s="4"/>
      <c r="D211" s="4"/>
      <c r="E211" s="113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x14ac:dyDescent="0.25">
      <c r="A212" s="4"/>
      <c r="B212" s="113"/>
      <c r="C212" s="4"/>
      <c r="D212" s="4"/>
      <c r="E212" s="113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x14ac:dyDescent="0.25">
      <c r="A213" s="4"/>
      <c r="B213" s="113"/>
      <c r="C213" s="4"/>
      <c r="D213" s="4"/>
      <c r="E213" s="113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x14ac:dyDescent="0.25">
      <c r="A214" s="4"/>
      <c r="B214" s="113"/>
      <c r="C214" s="4"/>
      <c r="D214" s="4"/>
      <c r="E214" s="113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x14ac:dyDescent="0.25">
      <c r="A215" s="4"/>
      <c r="B215" s="113"/>
      <c r="C215" s="4"/>
      <c r="D215" s="4"/>
      <c r="E215" s="113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x14ac:dyDescent="0.25">
      <c r="A216" s="4"/>
      <c r="B216" s="113"/>
      <c r="C216" s="4"/>
      <c r="D216" s="4"/>
      <c r="E216" s="113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x14ac:dyDescent="0.25">
      <c r="A217" s="4"/>
      <c r="B217" s="113"/>
      <c r="C217" s="4"/>
      <c r="D217" s="4"/>
      <c r="E217" s="113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x14ac:dyDescent="0.25">
      <c r="A218" s="4"/>
      <c r="B218" s="113"/>
      <c r="C218" s="4"/>
      <c r="D218" s="4"/>
      <c r="E218" s="113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x14ac:dyDescent="0.25">
      <c r="A219" s="4"/>
      <c r="B219" s="113"/>
      <c r="C219" s="4"/>
      <c r="D219" s="4"/>
      <c r="E219" s="113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x14ac:dyDescent="0.25">
      <c r="A220" s="4"/>
      <c r="B220" s="113"/>
      <c r="C220" s="4"/>
      <c r="D220" s="4"/>
      <c r="E220" s="113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x14ac:dyDescent="0.25">
      <c r="A221" s="4"/>
      <c r="B221" s="113"/>
      <c r="C221" s="4"/>
      <c r="D221" s="4"/>
      <c r="E221" s="113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x14ac:dyDescent="0.25">
      <c r="A222" s="4"/>
      <c r="B222" s="113"/>
      <c r="C222" s="4"/>
      <c r="D222" s="4"/>
      <c r="E222" s="113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x14ac:dyDescent="0.25">
      <c r="A223" s="4"/>
      <c r="B223" s="113"/>
      <c r="C223" s="4"/>
      <c r="D223" s="4"/>
      <c r="E223" s="113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x14ac:dyDescent="0.25">
      <c r="A224" s="4"/>
      <c r="B224" s="113"/>
      <c r="C224" s="4"/>
      <c r="D224" s="4"/>
      <c r="E224" s="113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x14ac:dyDescent="0.25">
      <c r="A225" s="4"/>
      <c r="B225" s="113"/>
      <c r="C225" s="4"/>
      <c r="D225" s="4"/>
      <c r="E225" s="113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x14ac:dyDescent="0.25">
      <c r="A226" s="4"/>
      <c r="B226" s="113"/>
      <c r="C226" s="4"/>
      <c r="D226" s="4"/>
      <c r="E226" s="113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x14ac:dyDescent="0.25">
      <c r="A227" s="4"/>
      <c r="B227" s="113"/>
      <c r="C227" s="4"/>
      <c r="D227" s="4"/>
      <c r="E227" s="113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x14ac:dyDescent="0.25">
      <c r="A228" s="4"/>
      <c r="B228" s="113"/>
      <c r="C228" s="4"/>
      <c r="D228" s="4"/>
      <c r="E228" s="113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x14ac:dyDescent="0.25">
      <c r="A229" s="4"/>
      <c r="B229" s="113"/>
      <c r="C229" s="4"/>
      <c r="D229" s="4"/>
      <c r="E229" s="113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x14ac:dyDescent="0.25">
      <c r="A230" s="4"/>
      <c r="B230" s="113"/>
      <c r="C230" s="4"/>
      <c r="D230" s="4"/>
      <c r="E230" s="113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x14ac:dyDescent="0.25">
      <c r="A231" s="4"/>
      <c r="B231" s="113"/>
      <c r="C231" s="4"/>
      <c r="D231" s="4"/>
      <c r="E231" s="113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x14ac:dyDescent="0.25">
      <c r="A232" s="4"/>
      <c r="B232" s="113"/>
      <c r="C232" s="4"/>
      <c r="D232" s="4"/>
      <c r="E232" s="113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x14ac:dyDescent="0.25">
      <c r="A233" s="4"/>
      <c r="B233" s="113"/>
      <c r="C233" s="4"/>
      <c r="D233" s="4"/>
      <c r="E233" s="113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x14ac:dyDescent="0.25">
      <c r="A234" s="4"/>
      <c r="B234" s="113"/>
      <c r="C234" s="4"/>
      <c r="D234" s="4"/>
      <c r="E234" s="113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x14ac:dyDescent="0.25">
      <c r="A235" s="4"/>
      <c r="B235" s="113"/>
      <c r="C235" s="4"/>
      <c r="D235" s="4"/>
      <c r="E235" s="113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x14ac:dyDescent="0.25">
      <c r="A236" s="4"/>
      <c r="B236" s="113"/>
      <c r="C236" s="4"/>
      <c r="D236" s="4"/>
      <c r="E236" s="113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x14ac:dyDescent="0.25">
      <c r="A237" s="4"/>
      <c r="B237" s="113"/>
      <c r="C237" s="4"/>
      <c r="D237" s="4"/>
      <c r="E237" s="113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x14ac:dyDescent="0.25">
      <c r="A238" s="4"/>
      <c r="B238" s="113"/>
      <c r="C238" s="4"/>
      <c r="D238" s="4"/>
      <c r="E238" s="113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x14ac:dyDescent="0.25">
      <c r="A239" s="4"/>
      <c r="B239" s="113"/>
      <c r="C239" s="4"/>
      <c r="D239" s="4"/>
      <c r="E239" s="113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x14ac:dyDescent="0.25">
      <c r="A240" s="4"/>
      <c r="B240" s="113"/>
      <c r="C240" s="4"/>
      <c r="D240" s="4"/>
      <c r="E240" s="113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x14ac:dyDescent="0.25">
      <c r="A241" s="4"/>
      <c r="B241" s="113"/>
      <c r="C241" s="4"/>
      <c r="D241" s="4"/>
      <c r="E241" s="113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x14ac:dyDescent="0.25">
      <c r="A242" s="4"/>
      <c r="B242" s="113"/>
      <c r="C242" s="4"/>
      <c r="D242" s="4"/>
      <c r="E242" s="113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x14ac:dyDescent="0.25">
      <c r="A243" s="4"/>
      <c r="B243" s="113"/>
      <c r="C243" s="4"/>
      <c r="D243" s="4"/>
      <c r="E243" s="113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x14ac:dyDescent="0.25">
      <c r="A244" s="4"/>
      <c r="B244" s="113"/>
      <c r="C244" s="4"/>
      <c r="D244" s="4"/>
      <c r="E244" s="113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x14ac:dyDescent="0.25">
      <c r="A245" s="4"/>
      <c r="B245" s="113"/>
      <c r="C245" s="4"/>
      <c r="D245" s="4"/>
      <c r="E245" s="113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x14ac:dyDescent="0.25">
      <c r="A246" s="4"/>
      <c r="B246" s="113"/>
      <c r="C246" s="4"/>
      <c r="D246" s="4"/>
      <c r="E246" s="113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x14ac:dyDescent="0.25">
      <c r="A247" s="4"/>
      <c r="B247" s="113"/>
      <c r="C247" s="4"/>
      <c r="D247" s="4"/>
      <c r="E247" s="113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x14ac:dyDescent="0.25">
      <c r="A248" s="4"/>
      <c r="B248" s="113"/>
      <c r="C248" s="4"/>
      <c r="D248" s="4"/>
      <c r="E248" s="113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x14ac:dyDescent="0.25">
      <c r="A249" s="4"/>
      <c r="B249" s="113"/>
      <c r="C249" s="4"/>
      <c r="D249" s="4"/>
      <c r="E249" s="113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x14ac:dyDescent="0.25">
      <c r="A250" s="4"/>
      <c r="B250" s="113"/>
      <c r="C250" s="4"/>
      <c r="D250" s="4"/>
      <c r="E250" s="113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x14ac:dyDescent="0.25">
      <c r="A251" s="4"/>
      <c r="B251" s="113"/>
      <c r="C251" s="4"/>
      <c r="D251" s="4"/>
      <c r="E251" s="113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x14ac:dyDescent="0.25">
      <c r="A252" s="4"/>
      <c r="B252" s="113"/>
      <c r="C252" s="4"/>
      <c r="D252" s="4"/>
      <c r="E252" s="113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x14ac:dyDescent="0.25">
      <c r="A253" s="4"/>
      <c r="B253" s="113"/>
      <c r="C253" s="4"/>
      <c r="D253" s="4"/>
      <c r="E253" s="113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x14ac:dyDescent="0.25">
      <c r="A254" s="4"/>
      <c r="B254" s="113"/>
      <c r="C254" s="4"/>
      <c r="D254" s="4"/>
      <c r="E254" s="113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x14ac:dyDescent="0.25">
      <c r="A255" s="4"/>
      <c r="B255" s="113"/>
      <c r="C255" s="4"/>
      <c r="D255" s="4"/>
      <c r="E255" s="113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x14ac:dyDescent="0.25">
      <c r="A256" s="4"/>
      <c r="B256" s="113"/>
      <c r="C256" s="4"/>
      <c r="D256" s="4"/>
      <c r="E256" s="113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x14ac:dyDescent="0.25">
      <c r="A257" s="4"/>
      <c r="B257" s="113"/>
      <c r="C257" s="4"/>
      <c r="D257" s="4"/>
      <c r="E257" s="113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x14ac:dyDescent="0.25">
      <c r="A258" s="4"/>
      <c r="B258" s="113"/>
      <c r="C258" s="4"/>
      <c r="D258" s="4"/>
      <c r="E258" s="113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x14ac:dyDescent="0.25">
      <c r="A259" s="4"/>
      <c r="B259" s="113"/>
      <c r="C259" s="4"/>
      <c r="D259" s="4"/>
      <c r="E259" s="113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x14ac:dyDescent="0.25">
      <c r="A260" s="4"/>
      <c r="B260" s="113"/>
      <c r="C260" s="4"/>
      <c r="D260" s="4"/>
      <c r="E260" s="113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x14ac:dyDescent="0.25">
      <c r="A261" s="4"/>
      <c r="B261" s="113"/>
      <c r="C261" s="4"/>
      <c r="D261" s="4"/>
      <c r="E261" s="113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x14ac:dyDescent="0.25">
      <c r="A262" s="4"/>
      <c r="B262" s="113"/>
      <c r="C262" s="4"/>
      <c r="D262" s="4"/>
      <c r="E262" s="113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x14ac:dyDescent="0.25">
      <c r="A263" s="4"/>
      <c r="B263" s="113"/>
      <c r="C263" s="4"/>
      <c r="D263" s="4"/>
      <c r="E263" s="113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x14ac:dyDescent="0.25">
      <c r="A264" s="4"/>
      <c r="B264" s="113"/>
      <c r="C264" s="4"/>
      <c r="D264" s="4"/>
      <c r="E264" s="113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x14ac:dyDescent="0.25">
      <c r="A265" s="4"/>
      <c r="B265" s="113"/>
      <c r="C265" s="4"/>
      <c r="D265" s="4"/>
      <c r="E265" s="113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x14ac:dyDescent="0.25">
      <c r="A266" s="4"/>
      <c r="B266" s="113"/>
      <c r="C266" s="4"/>
      <c r="D266" s="4"/>
      <c r="E266" s="113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x14ac:dyDescent="0.25">
      <c r="A267" s="4"/>
      <c r="B267" s="113"/>
      <c r="C267" s="4"/>
      <c r="D267" s="4"/>
      <c r="E267" s="113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x14ac:dyDescent="0.25">
      <c r="A268" s="4"/>
      <c r="B268" s="113"/>
      <c r="C268" s="4"/>
      <c r="D268" s="4"/>
      <c r="E268" s="113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x14ac:dyDescent="0.25">
      <c r="A269" s="4"/>
      <c r="B269" s="113"/>
      <c r="C269" s="4"/>
      <c r="D269" s="4"/>
      <c r="E269" s="113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x14ac:dyDescent="0.25">
      <c r="A270" s="4"/>
      <c r="B270" s="113"/>
      <c r="C270" s="4"/>
      <c r="D270" s="4"/>
      <c r="E270" s="113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x14ac:dyDescent="0.25">
      <c r="A271" s="4"/>
      <c r="B271" s="113"/>
      <c r="C271" s="4"/>
      <c r="D271" s="4"/>
      <c r="E271" s="113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x14ac:dyDescent="0.25">
      <c r="A272" s="4"/>
      <c r="B272" s="113"/>
      <c r="C272" s="4"/>
      <c r="D272" s="4"/>
      <c r="E272" s="113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x14ac:dyDescent="0.25">
      <c r="A273" s="4"/>
      <c r="B273" s="113"/>
      <c r="C273" s="4"/>
      <c r="D273" s="4"/>
      <c r="E273" s="113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x14ac:dyDescent="0.25">
      <c r="A274" s="4"/>
      <c r="B274" s="113"/>
      <c r="C274" s="4"/>
      <c r="D274" s="4"/>
      <c r="E274" s="113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x14ac:dyDescent="0.25">
      <c r="A275" s="4"/>
      <c r="B275" s="113"/>
      <c r="C275" s="4"/>
      <c r="D275" s="4"/>
      <c r="E275" s="113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x14ac:dyDescent="0.25">
      <c r="A276" s="4"/>
      <c r="B276" s="113"/>
      <c r="C276" s="4"/>
      <c r="D276" s="4"/>
      <c r="E276" s="113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x14ac:dyDescent="0.25">
      <c r="A277" s="4"/>
      <c r="B277" s="113"/>
      <c r="C277" s="4"/>
      <c r="D277" s="4"/>
      <c r="E277" s="113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x14ac:dyDescent="0.25">
      <c r="A278" s="4"/>
      <c r="B278" s="113"/>
      <c r="C278" s="4"/>
      <c r="D278" s="4"/>
      <c r="E278" s="113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x14ac:dyDescent="0.25">
      <c r="A279" s="4"/>
      <c r="B279" s="113"/>
      <c r="C279" s="4"/>
      <c r="D279" s="4"/>
      <c r="E279" s="113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x14ac:dyDescent="0.25">
      <c r="A280" s="4"/>
      <c r="B280" s="113"/>
      <c r="C280" s="4"/>
      <c r="D280" s="4"/>
      <c r="E280" s="113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x14ac:dyDescent="0.25">
      <c r="A281" s="4"/>
      <c r="B281" s="113"/>
      <c r="C281" s="4"/>
      <c r="D281" s="4"/>
      <c r="E281" s="113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x14ac:dyDescent="0.25">
      <c r="A282" s="4"/>
      <c r="B282" s="113"/>
      <c r="C282" s="4"/>
      <c r="D282" s="4"/>
      <c r="E282" s="113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x14ac:dyDescent="0.25">
      <c r="A283" s="4"/>
      <c r="B283" s="113"/>
      <c r="C283" s="4"/>
      <c r="D283" s="4"/>
      <c r="E283" s="113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x14ac:dyDescent="0.25">
      <c r="A284" s="4"/>
      <c r="B284" s="113"/>
      <c r="C284" s="4"/>
      <c r="D284" s="4"/>
      <c r="E284" s="113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x14ac:dyDescent="0.25">
      <c r="A285" s="4"/>
      <c r="B285" s="113"/>
      <c r="C285" s="4"/>
      <c r="D285" s="4"/>
      <c r="E285" s="113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x14ac:dyDescent="0.25">
      <c r="A286" s="4"/>
      <c r="B286" s="113"/>
      <c r="C286" s="4"/>
      <c r="D286" s="4"/>
      <c r="E286" s="113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x14ac:dyDescent="0.25">
      <c r="A287" s="4"/>
      <c r="B287" s="113"/>
      <c r="C287" s="4"/>
      <c r="D287" s="4"/>
      <c r="E287" s="113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x14ac:dyDescent="0.25">
      <c r="A288" s="4"/>
      <c r="B288" s="113"/>
      <c r="C288" s="4"/>
      <c r="D288" s="4"/>
      <c r="E288" s="113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x14ac:dyDescent="0.25">
      <c r="A289" s="4"/>
      <c r="B289" s="113"/>
      <c r="C289" s="4"/>
      <c r="D289" s="4"/>
      <c r="E289" s="113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x14ac:dyDescent="0.25">
      <c r="A290" s="4"/>
      <c r="B290" s="113"/>
      <c r="C290" s="4"/>
      <c r="D290" s="4"/>
      <c r="E290" s="113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x14ac:dyDescent="0.25">
      <c r="A291" s="4"/>
      <c r="B291" s="113"/>
      <c r="C291" s="4"/>
      <c r="D291" s="4"/>
      <c r="E291" s="113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x14ac:dyDescent="0.25">
      <c r="A292" s="4"/>
      <c r="B292" s="113"/>
      <c r="C292" s="4"/>
      <c r="D292" s="4"/>
      <c r="E292" s="113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x14ac:dyDescent="0.25">
      <c r="A293" s="4"/>
      <c r="B293" s="113"/>
      <c r="C293" s="4"/>
      <c r="D293" s="4"/>
      <c r="E293" s="113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x14ac:dyDescent="0.25">
      <c r="A294" s="4"/>
      <c r="B294" s="113"/>
      <c r="C294" s="4"/>
      <c r="D294" s="4"/>
      <c r="E294" s="113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x14ac:dyDescent="0.25">
      <c r="A295" s="4"/>
      <c r="B295" s="113"/>
      <c r="C295" s="4"/>
      <c r="D295" s="4"/>
      <c r="E295" s="113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x14ac:dyDescent="0.25">
      <c r="A296" s="4"/>
      <c r="B296" s="113"/>
      <c r="C296" s="4"/>
      <c r="D296" s="4"/>
      <c r="E296" s="113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x14ac:dyDescent="0.25">
      <c r="A297" s="4"/>
      <c r="B297" s="113"/>
      <c r="C297" s="4"/>
      <c r="D297" s="4"/>
      <c r="E297" s="113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x14ac:dyDescent="0.25">
      <c r="A298" s="4"/>
      <c r="B298" s="113"/>
      <c r="C298" s="4"/>
      <c r="D298" s="4"/>
      <c r="E298" s="113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x14ac:dyDescent="0.25">
      <c r="A299" s="4"/>
      <c r="B299" s="113"/>
      <c r="C299" s="4"/>
      <c r="D299" s="4"/>
      <c r="E299" s="113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x14ac:dyDescent="0.25">
      <c r="A300" s="4"/>
      <c r="B300" s="113"/>
      <c r="C300" s="4"/>
      <c r="D300" s="4"/>
      <c r="E300" s="113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x14ac:dyDescent="0.25">
      <c r="A301" s="4"/>
      <c r="B301" s="113"/>
      <c r="C301" s="4"/>
      <c r="D301" s="4"/>
      <c r="E301" s="113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x14ac:dyDescent="0.25">
      <c r="A302" s="4"/>
      <c r="B302" s="113"/>
      <c r="C302" s="4"/>
      <c r="D302" s="4"/>
      <c r="E302" s="113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x14ac:dyDescent="0.25">
      <c r="A303" s="4"/>
      <c r="B303" s="113"/>
      <c r="C303" s="4"/>
      <c r="D303" s="4"/>
      <c r="E303" s="113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x14ac:dyDescent="0.25">
      <c r="A304" s="4"/>
      <c r="B304" s="113"/>
      <c r="C304" s="4"/>
      <c r="D304" s="4"/>
      <c r="E304" s="113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x14ac:dyDescent="0.25">
      <c r="A305" s="4"/>
      <c r="B305" s="113"/>
      <c r="C305" s="4"/>
      <c r="D305" s="4"/>
      <c r="E305" s="113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x14ac:dyDescent="0.25">
      <c r="A306" s="4"/>
      <c r="B306" s="113"/>
      <c r="C306" s="4"/>
      <c r="D306" s="4"/>
      <c r="E306" s="113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x14ac:dyDescent="0.25">
      <c r="A307" s="4"/>
      <c r="B307" s="113"/>
      <c r="C307" s="4"/>
      <c r="D307" s="4"/>
      <c r="E307" s="113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x14ac:dyDescent="0.25">
      <c r="A308" s="4"/>
      <c r="B308" s="113"/>
      <c r="C308" s="4"/>
      <c r="D308" s="4"/>
      <c r="E308" s="113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x14ac:dyDescent="0.25">
      <c r="A309" s="4"/>
      <c r="B309" s="113"/>
      <c r="C309" s="4"/>
      <c r="D309" s="4"/>
      <c r="E309" s="113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x14ac:dyDescent="0.25">
      <c r="A310" s="4"/>
      <c r="B310" s="113"/>
      <c r="C310" s="4"/>
      <c r="D310" s="4"/>
      <c r="E310" s="113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x14ac:dyDescent="0.25">
      <c r="A311" s="4"/>
      <c r="B311" s="113"/>
      <c r="C311" s="4"/>
      <c r="D311" s="4"/>
      <c r="E311" s="113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x14ac:dyDescent="0.25">
      <c r="A312" s="4"/>
      <c r="B312" s="113"/>
      <c r="C312" s="4"/>
      <c r="D312" s="4"/>
      <c r="E312" s="113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x14ac:dyDescent="0.25">
      <c r="A313" s="4"/>
      <c r="B313" s="113"/>
      <c r="C313" s="4"/>
      <c r="D313" s="4"/>
      <c r="E313" s="113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x14ac:dyDescent="0.25">
      <c r="A314" s="4"/>
      <c r="B314" s="113"/>
      <c r="C314" s="4"/>
      <c r="D314" s="4"/>
      <c r="E314" s="113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x14ac:dyDescent="0.25">
      <c r="A315" s="4"/>
      <c r="B315" s="113"/>
      <c r="C315" s="4"/>
      <c r="D315" s="4"/>
      <c r="E315" s="113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x14ac:dyDescent="0.25">
      <c r="A316" s="4"/>
      <c r="B316" s="113"/>
      <c r="C316" s="4"/>
      <c r="D316" s="4"/>
      <c r="E316" s="113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x14ac:dyDescent="0.25">
      <c r="A317" s="4"/>
      <c r="B317" s="113"/>
      <c r="C317" s="4"/>
      <c r="D317" s="4"/>
      <c r="E317" s="113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x14ac:dyDescent="0.25">
      <c r="A318" s="4"/>
      <c r="B318" s="113"/>
      <c r="C318" s="4"/>
      <c r="D318" s="4"/>
      <c r="E318" s="113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x14ac:dyDescent="0.25">
      <c r="A319" s="4"/>
      <c r="B319" s="113"/>
      <c r="C319" s="4"/>
      <c r="D319" s="4"/>
      <c r="E319" s="113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x14ac:dyDescent="0.25">
      <c r="A320" s="4"/>
      <c r="B320" s="113"/>
      <c r="C320" s="4"/>
      <c r="D320" s="4"/>
      <c r="E320" s="113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x14ac:dyDescent="0.25">
      <c r="A321" s="4"/>
      <c r="B321" s="113"/>
      <c r="C321" s="4"/>
      <c r="D321" s="4"/>
      <c r="E321" s="113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x14ac:dyDescent="0.25">
      <c r="A322" s="4"/>
      <c r="B322" s="113"/>
      <c r="C322" s="4"/>
      <c r="D322" s="4"/>
      <c r="E322" s="113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x14ac:dyDescent="0.25">
      <c r="A323" s="4"/>
      <c r="B323" s="113"/>
      <c r="C323" s="4"/>
      <c r="D323" s="4"/>
      <c r="E323" s="113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x14ac:dyDescent="0.25">
      <c r="A324" s="4"/>
      <c r="B324" s="113"/>
      <c r="C324" s="4"/>
      <c r="D324" s="4"/>
      <c r="E324" s="113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x14ac:dyDescent="0.25">
      <c r="A325" s="4"/>
      <c r="B325" s="113"/>
      <c r="C325" s="4"/>
      <c r="D325" s="4"/>
      <c r="E325" s="113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x14ac:dyDescent="0.25">
      <c r="A326" s="4"/>
      <c r="B326" s="113"/>
      <c r="C326" s="4"/>
      <c r="D326" s="4"/>
      <c r="E326" s="113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x14ac:dyDescent="0.25">
      <c r="A327" s="4"/>
      <c r="B327" s="113"/>
      <c r="C327" s="4"/>
      <c r="D327" s="4"/>
      <c r="E327" s="113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x14ac:dyDescent="0.25">
      <c r="A328" s="4"/>
      <c r="B328" s="113"/>
      <c r="C328" s="4"/>
      <c r="D328" s="4"/>
      <c r="E328" s="113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x14ac:dyDescent="0.25">
      <c r="A329" s="4"/>
      <c r="B329" s="113"/>
      <c r="C329" s="4"/>
      <c r="D329" s="4"/>
      <c r="E329" s="113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x14ac:dyDescent="0.25">
      <c r="A330" s="4"/>
      <c r="B330" s="113"/>
      <c r="C330" s="4"/>
      <c r="D330" s="4"/>
      <c r="E330" s="113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x14ac:dyDescent="0.25">
      <c r="A331" s="4"/>
      <c r="B331" s="113"/>
      <c r="C331" s="4"/>
      <c r="D331" s="4"/>
      <c r="E331" s="113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x14ac:dyDescent="0.25">
      <c r="A332" s="4"/>
      <c r="B332" s="113"/>
      <c r="C332" s="4"/>
      <c r="D332" s="4"/>
      <c r="E332" s="113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x14ac:dyDescent="0.25">
      <c r="A333" s="4"/>
      <c r="B333" s="113"/>
      <c r="C333" s="4"/>
      <c r="D333" s="4"/>
      <c r="E333" s="113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x14ac:dyDescent="0.25">
      <c r="A334" s="4"/>
      <c r="B334" s="113"/>
      <c r="C334" s="4"/>
      <c r="D334" s="4"/>
      <c r="E334" s="113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x14ac:dyDescent="0.25">
      <c r="A335" s="4"/>
      <c r="B335" s="113"/>
      <c r="C335" s="4"/>
      <c r="D335" s="4"/>
      <c r="E335" s="113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x14ac:dyDescent="0.25">
      <c r="A336" s="4"/>
      <c r="B336" s="113"/>
      <c r="C336" s="4"/>
      <c r="D336" s="4"/>
      <c r="E336" s="113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x14ac:dyDescent="0.25">
      <c r="A337" s="4"/>
      <c r="B337" s="113"/>
      <c r="C337" s="4"/>
      <c r="D337" s="4"/>
      <c r="E337" s="113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x14ac:dyDescent="0.25">
      <c r="A338" s="4"/>
      <c r="B338" s="113"/>
      <c r="C338" s="4"/>
      <c r="D338" s="4"/>
      <c r="E338" s="113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x14ac:dyDescent="0.25">
      <c r="A339" s="4"/>
      <c r="B339" s="113"/>
      <c r="C339" s="4"/>
      <c r="D339" s="4"/>
      <c r="E339" s="113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x14ac:dyDescent="0.25">
      <c r="A340" s="4"/>
      <c r="B340" s="113"/>
      <c r="C340" s="4"/>
      <c r="D340" s="4"/>
      <c r="E340" s="113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x14ac:dyDescent="0.25">
      <c r="A341" s="4"/>
      <c r="B341" s="113"/>
      <c r="C341" s="4"/>
      <c r="D341" s="4"/>
      <c r="E341" s="113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x14ac:dyDescent="0.25">
      <c r="A342" s="4"/>
      <c r="B342" s="113"/>
      <c r="C342" s="4"/>
      <c r="D342" s="4"/>
      <c r="E342" s="113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x14ac:dyDescent="0.25">
      <c r="A343" s="4"/>
      <c r="B343" s="113"/>
      <c r="C343" s="4"/>
      <c r="D343" s="4"/>
      <c r="E343" s="113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x14ac:dyDescent="0.25">
      <c r="A344" s="4"/>
      <c r="B344" s="113"/>
      <c r="C344" s="4"/>
      <c r="D344" s="4"/>
      <c r="E344" s="113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x14ac:dyDescent="0.25">
      <c r="A345" s="4"/>
      <c r="B345" s="113"/>
      <c r="C345" s="4"/>
      <c r="D345" s="4"/>
      <c r="E345" s="113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x14ac:dyDescent="0.25">
      <c r="A346" s="4"/>
      <c r="B346" s="113"/>
      <c r="C346" s="4"/>
      <c r="D346" s="4"/>
      <c r="E346" s="113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x14ac:dyDescent="0.25">
      <c r="A347" s="4"/>
      <c r="B347" s="113"/>
      <c r="C347" s="4"/>
      <c r="D347" s="4"/>
      <c r="E347" s="113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x14ac:dyDescent="0.25">
      <c r="A348" s="4"/>
      <c r="B348" s="113"/>
      <c r="C348" s="4"/>
      <c r="D348" s="4"/>
      <c r="E348" s="113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x14ac:dyDescent="0.25">
      <c r="A349" s="4"/>
      <c r="B349" s="113"/>
      <c r="C349" s="4"/>
      <c r="D349" s="4"/>
      <c r="E349" s="113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x14ac:dyDescent="0.25">
      <c r="A350" s="4"/>
      <c r="B350" s="113"/>
      <c r="C350" s="4"/>
      <c r="D350" s="4"/>
      <c r="E350" s="113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x14ac:dyDescent="0.25">
      <c r="A351" s="4"/>
      <c r="B351" s="113"/>
      <c r="C351" s="4"/>
      <c r="D351" s="4"/>
      <c r="E351" s="113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x14ac:dyDescent="0.25">
      <c r="A352" s="4"/>
      <c r="B352" s="113"/>
      <c r="C352" s="4"/>
      <c r="D352" s="4"/>
      <c r="E352" s="113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x14ac:dyDescent="0.25">
      <c r="A353" s="4"/>
      <c r="B353" s="113"/>
      <c r="C353" s="4"/>
      <c r="D353" s="4"/>
      <c r="E353" s="113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x14ac:dyDescent="0.25">
      <c r="A354" s="4"/>
      <c r="B354" s="113"/>
      <c r="C354" s="4"/>
      <c r="D354" s="4"/>
      <c r="E354" s="113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x14ac:dyDescent="0.25">
      <c r="A355" s="4"/>
      <c r="B355" s="113"/>
      <c r="C355" s="4"/>
      <c r="D355" s="4"/>
      <c r="E355" s="113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x14ac:dyDescent="0.25">
      <c r="A356" s="4"/>
      <c r="B356" s="113"/>
      <c r="C356" s="4"/>
      <c r="D356" s="4"/>
      <c r="E356" s="113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x14ac:dyDescent="0.25">
      <c r="A357" s="4"/>
      <c r="B357" s="113"/>
      <c r="C357" s="4"/>
      <c r="D357" s="4"/>
      <c r="E357" s="113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x14ac:dyDescent="0.25">
      <c r="A358" s="4"/>
      <c r="B358" s="113"/>
      <c r="C358" s="4"/>
      <c r="D358" s="4"/>
      <c r="E358" s="113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x14ac:dyDescent="0.25">
      <c r="A359" s="4"/>
      <c r="B359" s="113"/>
      <c r="C359" s="4"/>
      <c r="D359" s="4"/>
      <c r="E359" s="113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x14ac:dyDescent="0.25">
      <c r="A360" s="4"/>
      <c r="B360" s="113"/>
      <c r="C360" s="4"/>
      <c r="D360" s="4"/>
      <c r="E360" s="113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x14ac:dyDescent="0.25">
      <c r="A361" s="4"/>
      <c r="B361" s="113"/>
      <c r="C361" s="4"/>
      <c r="D361" s="4"/>
      <c r="E361" s="113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x14ac:dyDescent="0.25">
      <c r="A362" s="4"/>
      <c r="B362" s="113"/>
      <c r="C362" s="4"/>
      <c r="D362" s="4"/>
      <c r="E362" s="113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x14ac:dyDescent="0.25">
      <c r="A363" s="4"/>
      <c r="B363" s="113"/>
      <c r="C363" s="4"/>
      <c r="D363" s="4"/>
      <c r="E363" s="113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x14ac:dyDescent="0.25">
      <c r="A364" s="4"/>
      <c r="B364" s="113"/>
      <c r="C364" s="4"/>
      <c r="D364" s="4"/>
      <c r="E364" s="113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x14ac:dyDescent="0.25">
      <c r="A365" s="4"/>
      <c r="B365" s="113"/>
      <c r="C365" s="4"/>
      <c r="D365" s="4"/>
      <c r="E365" s="113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x14ac:dyDescent="0.25">
      <c r="A366" s="4"/>
      <c r="B366" s="113"/>
      <c r="C366" s="4"/>
      <c r="D366" s="4"/>
      <c r="E366" s="113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x14ac:dyDescent="0.25">
      <c r="A367" s="4"/>
      <c r="B367" s="113"/>
      <c r="C367" s="4"/>
      <c r="D367" s="4"/>
      <c r="E367" s="113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x14ac:dyDescent="0.25">
      <c r="A368" s="4"/>
      <c r="B368" s="113"/>
      <c r="C368" s="4"/>
      <c r="D368" s="4"/>
      <c r="E368" s="113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x14ac:dyDescent="0.25">
      <c r="A369" s="4"/>
      <c r="B369" s="113"/>
      <c r="C369" s="4"/>
      <c r="D369" s="4"/>
      <c r="E369" s="113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x14ac:dyDescent="0.25">
      <c r="A370" s="4"/>
      <c r="B370" s="113"/>
      <c r="C370" s="4"/>
      <c r="D370" s="4"/>
      <c r="E370" s="113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x14ac:dyDescent="0.25">
      <c r="A371" s="4"/>
      <c r="B371" s="113"/>
      <c r="C371" s="4"/>
      <c r="D371" s="4"/>
      <c r="E371" s="113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x14ac:dyDescent="0.25">
      <c r="A372" s="4"/>
      <c r="B372" s="113"/>
      <c r="C372" s="4"/>
      <c r="D372" s="4"/>
      <c r="E372" s="113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x14ac:dyDescent="0.25">
      <c r="A373" s="4"/>
      <c r="B373" s="113"/>
      <c r="C373" s="4"/>
      <c r="D373" s="4"/>
      <c r="E373" s="113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x14ac:dyDescent="0.25">
      <c r="A374" s="4"/>
      <c r="B374" s="113"/>
      <c r="C374" s="4"/>
      <c r="D374" s="4"/>
      <c r="E374" s="113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x14ac:dyDescent="0.25">
      <c r="A375" s="4"/>
      <c r="B375" s="113"/>
      <c r="C375" s="4"/>
      <c r="D375" s="4"/>
      <c r="E375" s="113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x14ac:dyDescent="0.25">
      <c r="A376" s="4"/>
      <c r="B376" s="113"/>
      <c r="C376" s="4"/>
      <c r="D376" s="4"/>
      <c r="E376" s="113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x14ac:dyDescent="0.25">
      <c r="A377" s="4"/>
      <c r="B377" s="113"/>
      <c r="C377" s="4"/>
      <c r="D377" s="4"/>
      <c r="E377" s="113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x14ac:dyDescent="0.25">
      <c r="A378" s="4"/>
      <c r="B378" s="113"/>
      <c r="C378" s="4"/>
      <c r="D378" s="4"/>
      <c r="E378" s="113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x14ac:dyDescent="0.25">
      <c r="A379" s="4"/>
      <c r="B379" s="113"/>
      <c r="C379" s="4"/>
      <c r="D379" s="4"/>
      <c r="E379" s="113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x14ac:dyDescent="0.25">
      <c r="A380" s="4"/>
      <c r="B380" s="113"/>
      <c r="C380" s="4"/>
      <c r="D380" s="4"/>
      <c r="E380" s="113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x14ac:dyDescent="0.25">
      <c r="A381" s="4"/>
      <c r="B381" s="113"/>
      <c r="C381" s="4"/>
      <c r="D381" s="4"/>
      <c r="E381" s="113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x14ac:dyDescent="0.25">
      <c r="A382" s="4"/>
      <c r="B382" s="113"/>
      <c r="C382" s="4"/>
      <c r="D382" s="4"/>
      <c r="E382" s="113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x14ac:dyDescent="0.25">
      <c r="A383" s="4"/>
      <c r="B383" s="113"/>
      <c r="C383" s="4"/>
      <c r="D383" s="4"/>
      <c r="E383" s="113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x14ac:dyDescent="0.25">
      <c r="A384" s="4"/>
      <c r="B384" s="113"/>
      <c r="C384" s="4"/>
      <c r="D384" s="4"/>
      <c r="E384" s="113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x14ac:dyDescent="0.25">
      <c r="A385" s="4"/>
      <c r="B385" s="113"/>
      <c r="C385" s="4"/>
      <c r="D385" s="4"/>
      <c r="E385" s="113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</row>
    <row r="386" spans="1:20" x14ac:dyDescent="0.25">
      <c r="A386" s="4"/>
      <c r="B386" s="113"/>
      <c r="C386" s="4"/>
      <c r="D386" s="4"/>
      <c r="E386" s="113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</row>
    <row r="387" spans="1:20" x14ac:dyDescent="0.25">
      <c r="A387" s="4"/>
      <c r="B387" s="113"/>
      <c r="C387" s="4"/>
      <c r="D387" s="4"/>
      <c r="E387" s="113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</row>
    <row r="388" spans="1:20" x14ac:dyDescent="0.25">
      <c r="A388" s="4"/>
      <c r="B388" s="113"/>
      <c r="C388" s="4"/>
      <c r="D388" s="4"/>
      <c r="E388" s="113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</row>
    <row r="389" spans="1:20" x14ac:dyDescent="0.25">
      <c r="A389" s="4"/>
      <c r="B389" s="113"/>
      <c r="C389" s="4"/>
      <c r="D389" s="4"/>
      <c r="E389" s="113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</row>
    <row r="390" spans="1:20" x14ac:dyDescent="0.25">
      <c r="A390" s="4"/>
      <c r="B390" s="113"/>
      <c r="C390" s="4"/>
      <c r="D390" s="4"/>
      <c r="E390" s="113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</row>
    <row r="391" spans="1:20" x14ac:dyDescent="0.25">
      <c r="A391" s="4"/>
      <c r="B391" s="113"/>
      <c r="C391" s="4"/>
      <c r="D391" s="4"/>
      <c r="E391" s="113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</row>
    <row r="392" spans="1:20" x14ac:dyDescent="0.25">
      <c r="A392" s="4"/>
      <c r="B392" s="113"/>
      <c r="C392" s="4"/>
      <c r="D392" s="4"/>
      <c r="E392" s="113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</row>
    <row r="393" spans="1:20" x14ac:dyDescent="0.25">
      <c r="A393" s="4"/>
      <c r="B393" s="113"/>
      <c r="C393" s="4"/>
      <c r="D393" s="4"/>
      <c r="E393" s="113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</row>
    <row r="394" spans="1:20" x14ac:dyDescent="0.25">
      <c r="A394" s="4"/>
      <c r="B394" s="113"/>
      <c r="C394" s="4"/>
      <c r="D394" s="4"/>
      <c r="E394" s="113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</row>
    <row r="395" spans="1:20" x14ac:dyDescent="0.25">
      <c r="A395" s="4"/>
      <c r="B395" s="113"/>
      <c r="C395" s="4"/>
      <c r="D395" s="4"/>
      <c r="E395" s="113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</row>
    <row r="396" spans="1:20" x14ac:dyDescent="0.25">
      <c r="A396" s="4"/>
      <c r="B396" s="113"/>
      <c r="C396" s="4"/>
      <c r="D396" s="4"/>
      <c r="E396" s="113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</row>
    <row r="397" spans="1:20" x14ac:dyDescent="0.25">
      <c r="A397" s="4"/>
      <c r="B397" s="113"/>
      <c r="C397" s="4"/>
      <c r="D397" s="4"/>
      <c r="E397" s="113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</row>
    <row r="398" spans="1:20" x14ac:dyDescent="0.25">
      <c r="A398" s="4"/>
      <c r="B398" s="113"/>
      <c r="C398" s="4"/>
      <c r="D398" s="4"/>
      <c r="E398" s="113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</row>
    <row r="399" spans="1:20" x14ac:dyDescent="0.25">
      <c r="A399" s="4"/>
      <c r="B399" s="113"/>
      <c r="C399" s="4"/>
      <c r="D399" s="4"/>
      <c r="E399" s="113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</row>
    <row r="400" spans="1:20" x14ac:dyDescent="0.25">
      <c r="A400" s="4"/>
      <c r="B400" s="113"/>
      <c r="C400" s="4"/>
      <c r="D400" s="4"/>
      <c r="E400" s="113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</row>
    <row r="401" spans="1:20" x14ac:dyDescent="0.25">
      <c r="A401" s="4"/>
      <c r="B401" s="113"/>
      <c r="C401" s="4"/>
      <c r="D401" s="4"/>
      <c r="E401" s="113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</row>
    <row r="402" spans="1:20" x14ac:dyDescent="0.25">
      <c r="A402" s="4"/>
      <c r="B402" s="113"/>
      <c r="C402" s="4"/>
      <c r="D402" s="4"/>
      <c r="E402" s="113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</row>
    <row r="403" spans="1:20" x14ac:dyDescent="0.25">
      <c r="A403" s="4"/>
      <c r="B403" s="113"/>
      <c r="C403" s="4"/>
      <c r="D403" s="4"/>
      <c r="E403" s="113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</row>
    <row r="404" spans="1:20" x14ac:dyDescent="0.25">
      <c r="A404" s="4"/>
      <c r="B404" s="113"/>
      <c r="C404" s="4"/>
      <c r="D404" s="4"/>
      <c r="E404" s="113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</row>
    <row r="405" spans="1:20" x14ac:dyDescent="0.25">
      <c r="A405" s="4"/>
      <c r="B405" s="113"/>
      <c r="C405" s="4"/>
      <c r="D405" s="4"/>
      <c r="E405" s="113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</row>
    <row r="406" spans="1:20" x14ac:dyDescent="0.25">
      <c r="A406" s="4"/>
      <c r="B406" s="113"/>
      <c r="C406" s="4"/>
      <c r="D406" s="4"/>
      <c r="E406" s="113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</row>
    <row r="407" spans="1:20" x14ac:dyDescent="0.25">
      <c r="A407" s="4"/>
      <c r="B407" s="113"/>
      <c r="C407" s="4"/>
      <c r="D407" s="4"/>
      <c r="E407" s="113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</row>
    <row r="408" spans="1:20" x14ac:dyDescent="0.25">
      <c r="A408" s="4"/>
      <c r="B408" s="113"/>
      <c r="C408" s="4"/>
      <c r="D408" s="4"/>
      <c r="E408" s="113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</row>
    <row r="409" spans="1:20" x14ac:dyDescent="0.25">
      <c r="A409" s="4"/>
      <c r="B409" s="113"/>
      <c r="C409" s="4"/>
      <c r="D409" s="4"/>
      <c r="E409" s="113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</row>
    <row r="410" spans="1:20" x14ac:dyDescent="0.25">
      <c r="A410" s="4"/>
      <c r="B410" s="113"/>
      <c r="C410" s="4"/>
      <c r="D410" s="4"/>
      <c r="E410" s="113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</row>
    <row r="411" spans="1:20" x14ac:dyDescent="0.25">
      <c r="A411" s="4"/>
      <c r="B411" s="113"/>
      <c r="C411" s="4"/>
      <c r="D411" s="4"/>
      <c r="E411" s="113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</row>
    <row r="412" spans="1:20" x14ac:dyDescent="0.25">
      <c r="A412" s="4"/>
      <c r="B412" s="113"/>
      <c r="C412" s="4"/>
      <c r="D412" s="4"/>
      <c r="E412" s="113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</row>
    <row r="413" spans="1:20" x14ac:dyDescent="0.25">
      <c r="A413" s="4"/>
      <c r="B413" s="113"/>
      <c r="C413" s="4"/>
      <c r="D413" s="4"/>
      <c r="E413" s="113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</row>
    <row r="414" spans="1:20" x14ac:dyDescent="0.25">
      <c r="A414" s="4"/>
      <c r="B414" s="113"/>
      <c r="C414" s="4"/>
      <c r="D414" s="4"/>
      <c r="E414" s="113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</row>
    <row r="415" spans="1:20" x14ac:dyDescent="0.25">
      <c r="A415" s="4"/>
      <c r="B415" s="113"/>
      <c r="C415" s="4"/>
      <c r="D415" s="4"/>
      <c r="E415" s="113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</row>
    <row r="416" spans="1:20" x14ac:dyDescent="0.25">
      <c r="A416" s="4"/>
      <c r="B416" s="113"/>
      <c r="C416" s="4"/>
      <c r="D416" s="4"/>
      <c r="E416" s="113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</row>
    <row r="417" spans="1:20" x14ac:dyDescent="0.25">
      <c r="A417" s="4"/>
      <c r="B417" s="113"/>
      <c r="C417" s="4"/>
      <c r="D417" s="4"/>
      <c r="E417" s="113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</row>
    <row r="418" spans="1:20" x14ac:dyDescent="0.25">
      <c r="A418" s="4"/>
      <c r="B418" s="113"/>
      <c r="C418" s="4"/>
      <c r="D418" s="4"/>
      <c r="E418" s="113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</row>
    <row r="419" spans="1:20" x14ac:dyDescent="0.25">
      <c r="A419" s="4"/>
      <c r="B419" s="113"/>
      <c r="C419" s="4"/>
      <c r="D419" s="4"/>
      <c r="E419" s="113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</row>
    <row r="420" spans="1:20" x14ac:dyDescent="0.25">
      <c r="A420" s="4"/>
      <c r="B420" s="113"/>
      <c r="C420" s="4"/>
      <c r="D420" s="4"/>
      <c r="E420" s="113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</row>
    <row r="421" spans="1:20" x14ac:dyDescent="0.25">
      <c r="A421" s="4"/>
      <c r="B421" s="113"/>
      <c r="C421" s="4"/>
      <c r="D421" s="4"/>
      <c r="E421" s="113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</row>
    <row r="422" spans="1:20" x14ac:dyDescent="0.25">
      <c r="A422" s="4"/>
      <c r="B422" s="113"/>
      <c r="C422" s="4"/>
      <c r="D422" s="4"/>
      <c r="E422" s="113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</row>
    <row r="423" spans="1:20" x14ac:dyDescent="0.25">
      <c r="A423" s="4"/>
      <c r="B423" s="113"/>
      <c r="C423" s="4"/>
      <c r="D423" s="4"/>
      <c r="E423" s="113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</row>
    <row r="424" spans="1:20" x14ac:dyDescent="0.25">
      <c r="A424" s="4"/>
      <c r="B424" s="113"/>
      <c r="C424" s="4"/>
      <c r="D424" s="4"/>
      <c r="E424" s="113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</row>
    <row r="425" spans="1:20" x14ac:dyDescent="0.25">
      <c r="A425" s="4"/>
      <c r="B425" s="113"/>
      <c r="C425" s="4"/>
      <c r="D425" s="4"/>
      <c r="E425" s="113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</row>
    <row r="426" spans="1:20" x14ac:dyDescent="0.25">
      <c r="A426" s="4"/>
      <c r="B426" s="113"/>
      <c r="C426" s="4"/>
      <c r="D426" s="4"/>
      <c r="E426" s="113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</row>
    <row r="427" spans="1:20" x14ac:dyDescent="0.25">
      <c r="A427" s="4"/>
      <c r="B427" s="113"/>
      <c r="C427" s="4"/>
      <c r="D427" s="4"/>
      <c r="E427" s="113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</row>
    <row r="428" spans="1:20" x14ac:dyDescent="0.25">
      <c r="A428" s="4"/>
      <c r="B428" s="113"/>
      <c r="C428" s="4"/>
      <c r="D428" s="4"/>
      <c r="E428" s="113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</row>
    <row r="429" spans="1:20" x14ac:dyDescent="0.25">
      <c r="A429" s="4"/>
      <c r="B429" s="113"/>
      <c r="C429" s="4"/>
      <c r="D429" s="4"/>
      <c r="E429" s="113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</row>
    <row r="430" spans="1:20" x14ac:dyDescent="0.25">
      <c r="A430" s="4"/>
      <c r="B430" s="113"/>
      <c r="C430" s="4"/>
      <c r="D430" s="4"/>
      <c r="E430" s="113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</row>
    <row r="431" spans="1:20" x14ac:dyDescent="0.25">
      <c r="A431" s="4"/>
      <c r="B431" s="113"/>
      <c r="C431" s="4"/>
      <c r="D431" s="4"/>
      <c r="E431" s="113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</row>
    <row r="432" spans="1:20" x14ac:dyDescent="0.25">
      <c r="A432" s="4"/>
      <c r="B432" s="113"/>
      <c r="C432" s="4"/>
      <c r="D432" s="4"/>
      <c r="E432" s="113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</row>
    <row r="433" spans="1:20" x14ac:dyDescent="0.25">
      <c r="A433" s="4"/>
      <c r="B433" s="113"/>
      <c r="C433" s="4"/>
      <c r="D433" s="4"/>
      <c r="E433" s="113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</row>
    <row r="434" spans="1:20" x14ac:dyDescent="0.25">
      <c r="A434" s="4"/>
      <c r="B434" s="113"/>
      <c r="C434" s="4"/>
      <c r="D434" s="4"/>
      <c r="E434" s="113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</row>
    <row r="435" spans="1:20" x14ac:dyDescent="0.25">
      <c r="A435" s="4"/>
      <c r="B435" s="113"/>
      <c r="C435" s="4"/>
      <c r="D435" s="4"/>
      <c r="E435" s="113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</row>
    <row r="436" spans="1:20" x14ac:dyDescent="0.25">
      <c r="A436" s="4"/>
      <c r="B436" s="113"/>
      <c r="C436" s="4"/>
      <c r="D436" s="4"/>
      <c r="E436" s="113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</row>
    <row r="437" spans="1:20" x14ac:dyDescent="0.25">
      <c r="A437" s="4"/>
      <c r="B437" s="113"/>
      <c r="C437" s="4"/>
      <c r="D437" s="4"/>
      <c r="E437" s="113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</row>
    <row r="438" spans="1:20" x14ac:dyDescent="0.25">
      <c r="A438" s="4"/>
      <c r="B438" s="113"/>
      <c r="C438" s="4"/>
      <c r="D438" s="4"/>
      <c r="E438" s="113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</row>
    <row r="439" spans="1:20" x14ac:dyDescent="0.25">
      <c r="A439" s="4"/>
      <c r="B439" s="113"/>
      <c r="C439" s="4"/>
      <c r="D439" s="4"/>
      <c r="E439" s="113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</row>
    <row r="440" spans="1:20" x14ac:dyDescent="0.25">
      <c r="A440" s="4"/>
      <c r="B440" s="113"/>
      <c r="C440" s="4"/>
      <c r="D440" s="4"/>
      <c r="E440" s="113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</row>
    <row r="441" spans="1:20" x14ac:dyDescent="0.25">
      <c r="A441" s="4"/>
      <c r="B441" s="113"/>
      <c r="C441" s="4"/>
      <c r="D441" s="4"/>
      <c r="E441" s="113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</row>
    <row r="442" spans="1:20" x14ac:dyDescent="0.25">
      <c r="A442" s="4"/>
      <c r="B442" s="113"/>
      <c r="C442" s="4"/>
      <c r="D442" s="4"/>
      <c r="E442" s="113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</row>
    <row r="443" spans="1:20" x14ac:dyDescent="0.25">
      <c r="A443" s="4"/>
      <c r="B443" s="113"/>
      <c r="C443" s="4"/>
      <c r="D443" s="4"/>
      <c r="E443" s="113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</row>
    <row r="444" spans="1:20" x14ac:dyDescent="0.25">
      <c r="A444" s="4"/>
      <c r="B444" s="113"/>
      <c r="C444" s="4"/>
      <c r="D444" s="4"/>
      <c r="E444" s="113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</row>
    <row r="445" spans="1:20" x14ac:dyDescent="0.25">
      <c r="A445" s="4"/>
      <c r="B445" s="113"/>
      <c r="C445" s="4"/>
      <c r="D445" s="4"/>
      <c r="E445" s="113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</row>
    <row r="446" spans="1:20" x14ac:dyDescent="0.25">
      <c r="A446" s="4"/>
      <c r="B446" s="113"/>
      <c r="C446" s="4"/>
      <c r="D446" s="4"/>
      <c r="E446" s="113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</row>
    <row r="447" spans="1:20" x14ac:dyDescent="0.25">
      <c r="A447" s="4"/>
      <c r="B447" s="113"/>
      <c r="C447" s="4"/>
      <c r="D447" s="4"/>
      <c r="E447" s="113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</row>
    <row r="448" spans="1:20" x14ac:dyDescent="0.25">
      <c r="A448" s="4"/>
      <c r="B448" s="113"/>
      <c r="C448" s="4"/>
      <c r="D448" s="4"/>
      <c r="E448" s="113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</row>
    <row r="449" spans="1:20" x14ac:dyDescent="0.25">
      <c r="A449" s="4"/>
      <c r="B449" s="113"/>
      <c r="C449" s="4"/>
      <c r="D449" s="4"/>
      <c r="E449" s="113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</row>
    <row r="450" spans="1:20" x14ac:dyDescent="0.25">
      <c r="A450" s="4"/>
      <c r="B450" s="113"/>
      <c r="C450" s="4"/>
      <c r="D450" s="4"/>
      <c r="E450" s="113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</row>
    <row r="451" spans="1:20" x14ac:dyDescent="0.25">
      <c r="A451" s="4"/>
      <c r="B451" s="113"/>
      <c r="C451" s="4"/>
      <c r="D451" s="4"/>
      <c r="E451" s="113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</row>
    <row r="452" spans="1:20" x14ac:dyDescent="0.25">
      <c r="A452" s="4"/>
      <c r="B452" s="113"/>
      <c r="C452" s="4"/>
      <c r="D452" s="4"/>
      <c r="E452" s="113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</row>
    <row r="453" spans="1:20" x14ac:dyDescent="0.25">
      <c r="A453" s="4"/>
      <c r="B453" s="113"/>
      <c r="C453" s="4"/>
      <c r="D453" s="4"/>
      <c r="E453" s="113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</row>
    <row r="454" spans="1:20" x14ac:dyDescent="0.25">
      <c r="A454" s="4"/>
      <c r="B454" s="113"/>
      <c r="C454" s="4"/>
      <c r="D454" s="4"/>
      <c r="E454" s="113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</row>
    <row r="455" spans="1:20" x14ac:dyDescent="0.25">
      <c r="A455" s="4"/>
      <c r="B455" s="113"/>
      <c r="C455" s="4"/>
      <c r="D455" s="4"/>
      <c r="E455" s="113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</row>
    <row r="456" spans="1:20" x14ac:dyDescent="0.25">
      <c r="A456" s="4"/>
      <c r="B456" s="113"/>
      <c r="C456" s="4"/>
      <c r="D456" s="4"/>
      <c r="E456" s="113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</row>
    <row r="457" spans="1:20" x14ac:dyDescent="0.25">
      <c r="A457" s="4"/>
      <c r="B457" s="113"/>
      <c r="C457" s="4"/>
      <c r="D457" s="4"/>
      <c r="E457" s="113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</row>
    <row r="458" spans="1:20" x14ac:dyDescent="0.25">
      <c r="A458" s="4"/>
      <c r="B458" s="113"/>
      <c r="C458" s="4"/>
      <c r="D458" s="4"/>
      <c r="E458" s="113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</row>
    <row r="459" spans="1:20" x14ac:dyDescent="0.25">
      <c r="A459" s="4"/>
      <c r="B459" s="113"/>
      <c r="C459" s="4"/>
      <c r="D459" s="4"/>
      <c r="E459" s="113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</row>
    <row r="460" spans="1:20" x14ac:dyDescent="0.25">
      <c r="A460" s="4"/>
      <c r="B460" s="113"/>
      <c r="C460" s="4"/>
      <c r="D460" s="4"/>
      <c r="E460" s="113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</row>
    <row r="461" spans="1:20" x14ac:dyDescent="0.25">
      <c r="A461" s="4"/>
      <c r="B461" s="113"/>
      <c r="C461" s="4"/>
      <c r="D461" s="4"/>
      <c r="E461" s="113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</row>
    <row r="462" spans="1:20" x14ac:dyDescent="0.25">
      <c r="A462" s="4"/>
      <c r="B462" s="113"/>
      <c r="C462" s="4"/>
      <c r="D462" s="4"/>
      <c r="E462" s="113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</row>
    <row r="463" spans="1:20" x14ac:dyDescent="0.25">
      <c r="A463" s="4"/>
      <c r="B463" s="113"/>
      <c r="C463" s="4"/>
      <c r="D463" s="4"/>
      <c r="E463" s="113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</row>
    <row r="464" spans="1:20" x14ac:dyDescent="0.25">
      <c r="A464" s="4"/>
      <c r="B464" s="113"/>
      <c r="C464" s="4"/>
      <c r="D464" s="4"/>
      <c r="E464" s="113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</row>
    <row r="465" spans="1:20" x14ac:dyDescent="0.25">
      <c r="A465" s="4"/>
      <c r="B465" s="113"/>
      <c r="C465" s="4"/>
      <c r="D465" s="4"/>
      <c r="E465" s="113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</row>
    <row r="466" spans="1:20" x14ac:dyDescent="0.25">
      <c r="A466" s="4"/>
      <c r="B466" s="113"/>
      <c r="C466" s="4"/>
      <c r="D466" s="4"/>
      <c r="E466" s="113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</row>
    <row r="467" spans="1:20" x14ac:dyDescent="0.25">
      <c r="A467" s="4"/>
      <c r="B467" s="113"/>
      <c r="C467" s="4"/>
      <c r="D467" s="4"/>
      <c r="E467" s="113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</row>
    <row r="468" spans="1:20" x14ac:dyDescent="0.25">
      <c r="A468" s="4"/>
      <c r="B468" s="113"/>
      <c r="C468" s="4"/>
      <c r="D468" s="4"/>
      <c r="E468" s="113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</row>
    <row r="469" spans="1:20" x14ac:dyDescent="0.25">
      <c r="A469" s="4"/>
      <c r="B469" s="113"/>
      <c r="C469" s="4"/>
      <c r="D469" s="4"/>
      <c r="E469" s="113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</row>
    <row r="470" spans="1:20" x14ac:dyDescent="0.25">
      <c r="A470" s="4"/>
      <c r="B470" s="113"/>
      <c r="C470" s="4"/>
      <c r="D470" s="4"/>
      <c r="E470" s="113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</row>
    <row r="471" spans="1:20" x14ac:dyDescent="0.25">
      <c r="A471" s="4"/>
      <c r="B471" s="113"/>
      <c r="C471" s="4"/>
      <c r="D471" s="4"/>
      <c r="E471" s="113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</row>
    <row r="472" spans="1:20" x14ac:dyDescent="0.25">
      <c r="A472" s="4"/>
      <c r="B472" s="113"/>
      <c r="C472" s="4"/>
      <c r="D472" s="4"/>
      <c r="E472" s="113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</row>
    <row r="473" spans="1:20" x14ac:dyDescent="0.25">
      <c r="A473" s="4"/>
      <c r="B473" s="113"/>
      <c r="C473" s="4"/>
      <c r="D473" s="4"/>
      <c r="E473" s="113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</row>
    <row r="474" spans="1:20" x14ac:dyDescent="0.25">
      <c r="A474" s="4"/>
      <c r="B474" s="113"/>
      <c r="C474" s="4"/>
      <c r="D474" s="4"/>
      <c r="E474" s="113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</row>
    <row r="475" spans="1:20" x14ac:dyDescent="0.25">
      <c r="A475" s="4"/>
      <c r="B475" s="113"/>
      <c r="C475" s="4"/>
      <c r="D475" s="4"/>
      <c r="E475" s="113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</row>
    <row r="476" spans="1:20" x14ac:dyDescent="0.25">
      <c r="A476" s="4"/>
      <c r="B476" s="113"/>
      <c r="C476" s="4"/>
      <c r="D476" s="4"/>
      <c r="E476" s="113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</row>
    <row r="477" spans="1:20" x14ac:dyDescent="0.25">
      <c r="A477" s="4"/>
      <c r="B477" s="113"/>
      <c r="C477" s="4"/>
      <c r="D477" s="4"/>
      <c r="E477" s="113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</row>
    <row r="478" spans="1:20" x14ac:dyDescent="0.25">
      <c r="A478" s="4"/>
      <c r="B478" s="113"/>
      <c r="C478" s="4"/>
      <c r="D478" s="4"/>
      <c r="E478" s="113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</row>
    <row r="479" spans="1:20" x14ac:dyDescent="0.25">
      <c r="A479" s="4"/>
      <c r="B479" s="113"/>
      <c r="C479" s="4"/>
      <c r="D479" s="4"/>
      <c r="E479" s="113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</row>
    <row r="480" spans="1:20" x14ac:dyDescent="0.25">
      <c r="A480" s="4"/>
      <c r="B480" s="113"/>
      <c r="C480" s="4"/>
      <c r="D480" s="4"/>
      <c r="E480" s="113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</row>
    <row r="481" spans="1:20" x14ac:dyDescent="0.25">
      <c r="A481" s="4"/>
      <c r="B481" s="113"/>
      <c r="C481" s="4"/>
      <c r="D481" s="4"/>
      <c r="E481" s="113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</row>
    <row r="482" spans="1:20" x14ac:dyDescent="0.25">
      <c r="A482" s="4"/>
      <c r="B482" s="113"/>
      <c r="C482" s="4"/>
      <c r="D482" s="4"/>
      <c r="E482" s="113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</row>
    <row r="483" spans="1:20" x14ac:dyDescent="0.25">
      <c r="A483" s="4"/>
      <c r="B483" s="113"/>
      <c r="C483" s="4"/>
      <c r="D483" s="4"/>
      <c r="E483" s="113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</row>
    <row r="484" spans="1:20" x14ac:dyDescent="0.25">
      <c r="A484" s="4"/>
      <c r="B484" s="113"/>
      <c r="C484" s="4"/>
      <c r="D484" s="4"/>
      <c r="E484" s="113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</row>
    <row r="485" spans="1:20" x14ac:dyDescent="0.25">
      <c r="A485" s="4"/>
      <c r="B485" s="113"/>
      <c r="C485" s="4"/>
      <c r="D485" s="4"/>
      <c r="E485" s="113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</row>
    <row r="486" spans="1:20" x14ac:dyDescent="0.25">
      <c r="A486" s="4"/>
      <c r="B486" s="113"/>
      <c r="C486" s="4"/>
      <c r="D486" s="4"/>
      <c r="E486" s="113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</row>
    <row r="487" spans="1:20" x14ac:dyDescent="0.25">
      <c r="A487" s="4"/>
      <c r="B487" s="113"/>
      <c r="C487" s="4"/>
      <c r="D487" s="4"/>
      <c r="E487" s="113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</row>
    <row r="488" spans="1:20" x14ac:dyDescent="0.25">
      <c r="A488" s="4"/>
      <c r="B488" s="113"/>
      <c r="C488" s="4"/>
      <c r="D488" s="4"/>
      <c r="E488" s="113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</row>
    <row r="489" spans="1:20" x14ac:dyDescent="0.25">
      <c r="A489" s="4"/>
      <c r="B489" s="113"/>
      <c r="C489" s="4"/>
      <c r="D489" s="4"/>
      <c r="E489" s="113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</row>
    <row r="490" spans="1:20" x14ac:dyDescent="0.25">
      <c r="A490" s="4"/>
      <c r="B490" s="113"/>
      <c r="C490" s="4"/>
      <c r="D490" s="4"/>
      <c r="E490" s="113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</row>
    <row r="491" spans="1:20" x14ac:dyDescent="0.25">
      <c r="A491" s="4"/>
      <c r="B491" s="113"/>
      <c r="C491" s="4"/>
      <c r="D491" s="4"/>
      <c r="E491" s="113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</row>
    <row r="492" spans="1:20" x14ac:dyDescent="0.25">
      <c r="A492" s="4"/>
      <c r="B492" s="113"/>
      <c r="C492" s="4"/>
      <c r="D492" s="4"/>
      <c r="E492" s="113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</row>
    <row r="493" spans="1:20" x14ac:dyDescent="0.25">
      <c r="A493" s="4"/>
      <c r="B493" s="113"/>
      <c r="C493" s="4"/>
      <c r="D493" s="4"/>
      <c r="E493" s="113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</row>
    <row r="494" spans="1:20" x14ac:dyDescent="0.25">
      <c r="A494" s="4"/>
      <c r="B494" s="113"/>
      <c r="C494" s="4"/>
      <c r="D494" s="4"/>
      <c r="E494" s="113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</row>
    <row r="495" spans="1:20" x14ac:dyDescent="0.25">
      <c r="A495" s="4"/>
      <c r="B495" s="113"/>
      <c r="C495" s="4"/>
      <c r="D495" s="4"/>
      <c r="E495" s="113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</row>
    <row r="496" spans="1:20" x14ac:dyDescent="0.25">
      <c r="A496" s="4"/>
      <c r="B496" s="113"/>
      <c r="C496" s="4"/>
      <c r="D496" s="4"/>
      <c r="E496" s="113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</row>
    <row r="497" spans="1:20" x14ac:dyDescent="0.25">
      <c r="A497" s="4"/>
      <c r="B497" s="113"/>
      <c r="C497" s="4"/>
      <c r="D497" s="4"/>
      <c r="E497" s="113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</row>
    <row r="498" spans="1:20" x14ac:dyDescent="0.25">
      <c r="A498" s="4"/>
      <c r="B498" s="113"/>
      <c r="C498" s="4"/>
      <c r="D498" s="4"/>
      <c r="E498" s="113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</row>
    <row r="499" spans="1:20" x14ac:dyDescent="0.25">
      <c r="A499" s="4"/>
      <c r="B499" s="113"/>
      <c r="C499" s="4"/>
      <c r="D499" s="4"/>
      <c r="E499" s="113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</row>
    <row r="500" spans="1:20" x14ac:dyDescent="0.25">
      <c r="A500" s="4"/>
      <c r="B500" s="113"/>
      <c r="C500" s="4"/>
      <c r="D500" s="4"/>
      <c r="E500" s="113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</row>
    <row r="501" spans="1:20" x14ac:dyDescent="0.25">
      <c r="A501" s="4"/>
      <c r="B501" s="113"/>
      <c r="C501" s="4"/>
      <c r="D501" s="4"/>
      <c r="E501" s="113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</row>
    <row r="502" spans="1:20" x14ac:dyDescent="0.25">
      <c r="A502" s="4"/>
      <c r="B502" s="113"/>
      <c r="C502" s="4"/>
      <c r="D502" s="4"/>
      <c r="E502" s="113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</row>
    <row r="503" spans="1:20" x14ac:dyDescent="0.25">
      <c r="A503" s="4"/>
      <c r="B503" s="113"/>
      <c r="C503" s="4"/>
      <c r="D503" s="4"/>
      <c r="E503" s="113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</row>
    <row r="504" spans="1:20" x14ac:dyDescent="0.25">
      <c r="A504" s="4"/>
      <c r="B504" s="113"/>
      <c r="C504" s="4"/>
      <c r="D504" s="4"/>
      <c r="E504" s="113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</row>
    <row r="505" spans="1:20" x14ac:dyDescent="0.25">
      <c r="A505" s="4"/>
      <c r="B505" s="113"/>
      <c r="C505" s="4"/>
      <c r="D505" s="4"/>
      <c r="E505" s="113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</row>
    <row r="506" spans="1:20" x14ac:dyDescent="0.25">
      <c r="A506" s="4"/>
      <c r="B506" s="113"/>
      <c r="C506" s="4"/>
      <c r="D506" s="4"/>
      <c r="E506" s="113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</row>
    <row r="507" spans="1:20" x14ac:dyDescent="0.25">
      <c r="A507" s="4"/>
      <c r="B507" s="113"/>
      <c r="C507" s="4"/>
      <c r="D507" s="4"/>
      <c r="E507" s="113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</row>
    <row r="508" spans="1:20" x14ac:dyDescent="0.25">
      <c r="A508" s="4"/>
      <c r="B508" s="113"/>
      <c r="C508" s="4"/>
      <c r="D508" s="4"/>
      <c r="E508" s="113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</row>
    <row r="509" spans="1:20" x14ac:dyDescent="0.25">
      <c r="A509" s="4"/>
      <c r="B509" s="113"/>
      <c r="C509" s="4"/>
      <c r="D509" s="4"/>
      <c r="E509" s="113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</row>
    <row r="510" spans="1:20" x14ac:dyDescent="0.25">
      <c r="A510" s="4"/>
      <c r="B510" s="113"/>
      <c r="C510" s="4"/>
      <c r="D510" s="4"/>
      <c r="E510" s="113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</row>
    <row r="511" spans="1:20" x14ac:dyDescent="0.25">
      <c r="A511" s="4"/>
      <c r="B511" s="113"/>
      <c r="C511" s="4"/>
      <c r="D511" s="4"/>
      <c r="E511" s="113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</row>
    <row r="512" spans="1:20" x14ac:dyDescent="0.25">
      <c r="A512" s="4"/>
      <c r="B512" s="113"/>
      <c r="C512" s="4"/>
      <c r="D512" s="4"/>
      <c r="E512" s="113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</row>
    <row r="513" spans="1:20" x14ac:dyDescent="0.25">
      <c r="A513" s="4"/>
      <c r="B513" s="113"/>
      <c r="C513" s="4"/>
      <c r="D513" s="4"/>
      <c r="E513" s="113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</row>
    <row r="514" spans="1:20" x14ac:dyDescent="0.25">
      <c r="A514" s="4"/>
      <c r="B514" s="113"/>
      <c r="C514" s="4"/>
      <c r="D514" s="4"/>
      <c r="E514" s="113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</row>
    <row r="515" spans="1:20" x14ac:dyDescent="0.25">
      <c r="A515" s="4"/>
      <c r="B515" s="113"/>
      <c r="C515" s="4"/>
      <c r="D515" s="4"/>
      <c r="E515" s="113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</row>
    <row r="516" spans="1:20" x14ac:dyDescent="0.25">
      <c r="A516" s="4"/>
      <c r="B516" s="113"/>
      <c r="C516" s="4"/>
      <c r="D516" s="4"/>
      <c r="E516" s="113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</row>
    <row r="517" spans="1:20" x14ac:dyDescent="0.25">
      <c r="A517" s="4"/>
      <c r="B517" s="113"/>
      <c r="C517" s="4"/>
      <c r="D517" s="4"/>
      <c r="E517" s="113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</row>
    <row r="518" spans="1:20" x14ac:dyDescent="0.25">
      <c r="A518" s="4"/>
      <c r="B518" s="113"/>
      <c r="C518" s="4"/>
      <c r="D518" s="4"/>
      <c r="E518" s="113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</row>
    <row r="519" spans="1:20" x14ac:dyDescent="0.25">
      <c r="A519" s="4"/>
      <c r="B519" s="113"/>
      <c r="C519" s="4"/>
      <c r="D519" s="4"/>
      <c r="E519" s="113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</row>
    <row r="520" spans="1:20" x14ac:dyDescent="0.25">
      <c r="A520" s="4"/>
      <c r="B520" s="113"/>
      <c r="C520" s="4"/>
      <c r="D520" s="4"/>
      <c r="E520" s="113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</row>
    <row r="521" spans="1:20" x14ac:dyDescent="0.25">
      <c r="A521" s="4"/>
      <c r="B521" s="113"/>
      <c r="C521" s="4"/>
      <c r="D521" s="4"/>
      <c r="E521" s="113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</row>
    <row r="522" spans="1:20" x14ac:dyDescent="0.25">
      <c r="A522" s="4"/>
      <c r="B522" s="113"/>
      <c r="C522" s="4"/>
      <c r="D522" s="4"/>
      <c r="E522" s="113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</row>
    <row r="523" spans="1:20" x14ac:dyDescent="0.25">
      <c r="A523" s="4"/>
      <c r="B523" s="113"/>
      <c r="C523" s="4"/>
      <c r="D523" s="4"/>
      <c r="E523" s="113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</row>
    <row r="524" spans="1:20" x14ac:dyDescent="0.25">
      <c r="A524" s="4"/>
      <c r="B524" s="113"/>
      <c r="C524" s="4"/>
      <c r="D524" s="4"/>
      <c r="E524" s="113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</row>
    <row r="525" spans="1:20" x14ac:dyDescent="0.25">
      <c r="A525" s="4"/>
      <c r="B525" s="113"/>
      <c r="C525" s="4"/>
      <c r="D525" s="4"/>
      <c r="E525" s="113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</row>
    <row r="526" spans="1:20" x14ac:dyDescent="0.25">
      <c r="A526" s="4"/>
      <c r="B526" s="113"/>
      <c r="C526" s="4"/>
      <c r="D526" s="4"/>
      <c r="E526" s="113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</row>
    <row r="527" spans="1:20" x14ac:dyDescent="0.25">
      <c r="A527" s="4"/>
      <c r="B527" s="113"/>
      <c r="C527" s="4"/>
      <c r="D527" s="4"/>
      <c r="E527" s="113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</row>
    <row r="528" spans="1:20" x14ac:dyDescent="0.25">
      <c r="A528" s="4"/>
      <c r="B528" s="113"/>
      <c r="C528" s="4"/>
      <c r="D528" s="4"/>
      <c r="E528" s="113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</row>
    <row r="529" spans="1:20" x14ac:dyDescent="0.25">
      <c r="A529" s="4"/>
      <c r="B529" s="113"/>
      <c r="C529" s="4"/>
      <c r="D529" s="4"/>
      <c r="E529" s="113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</row>
    <row r="530" spans="1:20" x14ac:dyDescent="0.25">
      <c r="A530" s="4"/>
      <c r="B530" s="113"/>
      <c r="C530" s="4"/>
      <c r="D530" s="4"/>
      <c r="E530" s="113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</row>
    <row r="531" spans="1:20" x14ac:dyDescent="0.25">
      <c r="A531" s="4"/>
      <c r="B531" s="113"/>
      <c r="C531" s="4"/>
      <c r="D531" s="4"/>
      <c r="E531" s="113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</row>
    <row r="532" spans="1:20" x14ac:dyDescent="0.25">
      <c r="A532" s="4"/>
      <c r="B532" s="113"/>
      <c r="C532" s="4"/>
      <c r="D532" s="4"/>
      <c r="E532" s="113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</row>
    <row r="533" spans="1:20" x14ac:dyDescent="0.25">
      <c r="A533" s="4"/>
      <c r="B533" s="113"/>
      <c r="C533" s="4"/>
      <c r="D533" s="4"/>
      <c r="E533" s="113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</row>
    <row r="534" spans="1:20" x14ac:dyDescent="0.25">
      <c r="A534" s="4"/>
      <c r="B534" s="113"/>
      <c r="C534" s="4"/>
      <c r="D534" s="4"/>
      <c r="E534" s="113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</row>
    <row r="535" spans="1:20" x14ac:dyDescent="0.25">
      <c r="A535" s="4"/>
      <c r="B535" s="113"/>
      <c r="C535" s="4"/>
      <c r="D535" s="4"/>
      <c r="E535" s="113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</row>
    <row r="536" spans="1:20" x14ac:dyDescent="0.25">
      <c r="A536" s="4"/>
      <c r="B536" s="113"/>
      <c r="C536" s="4"/>
      <c r="D536" s="4"/>
      <c r="E536" s="113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</row>
    <row r="537" spans="1:20" x14ac:dyDescent="0.25">
      <c r="A537" s="4"/>
      <c r="B537" s="113"/>
      <c r="C537" s="4"/>
      <c r="D537" s="4"/>
      <c r="E537" s="113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</row>
    <row r="538" spans="1:20" x14ac:dyDescent="0.25">
      <c r="A538" s="4"/>
      <c r="B538" s="113"/>
      <c r="C538" s="4"/>
      <c r="D538" s="4"/>
      <c r="E538" s="113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</row>
    <row r="539" spans="1:20" x14ac:dyDescent="0.25">
      <c r="A539" s="4"/>
      <c r="B539" s="113"/>
      <c r="C539" s="4"/>
      <c r="D539" s="4"/>
      <c r="E539" s="113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</row>
    <row r="540" spans="1:20" x14ac:dyDescent="0.25">
      <c r="A540" s="4"/>
      <c r="B540" s="113"/>
      <c r="C540" s="4"/>
      <c r="D540" s="4"/>
      <c r="E540" s="113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</row>
    <row r="541" spans="1:20" x14ac:dyDescent="0.25">
      <c r="A541" s="4"/>
      <c r="B541" s="113"/>
      <c r="C541" s="4"/>
      <c r="D541" s="4"/>
      <c r="E541" s="113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</row>
    <row r="542" spans="1:20" x14ac:dyDescent="0.25">
      <c r="A542" s="4"/>
      <c r="B542" s="113"/>
      <c r="C542" s="4"/>
      <c r="D542" s="4"/>
      <c r="E542" s="113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</row>
    <row r="543" spans="1:20" x14ac:dyDescent="0.25">
      <c r="A543" s="4"/>
      <c r="B543" s="113"/>
      <c r="C543" s="4"/>
      <c r="D543" s="4"/>
      <c r="E543" s="113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</row>
    <row r="544" spans="1:20" x14ac:dyDescent="0.25">
      <c r="A544" s="4"/>
      <c r="B544" s="113"/>
      <c r="C544" s="4"/>
      <c r="D544" s="4"/>
      <c r="E544" s="113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</row>
    <row r="545" spans="1:20" x14ac:dyDescent="0.25">
      <c r="A545" s="4"/>
      <c r="B545" s="113"/>
      <c r="C545" s="4"/>
      <c r="D545" s="4"/>
      <c r="E545" s="113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</row>
    <row r="546" spans="1:20" x14ac:dyDescent="0.25">
      <c r="A546" s="4"/>
      <c r="B546" s="113"/>
      <c r="C546" s="4"/>
      <c r="D546" s="4"/>
      <c r="E546" s="113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</row>
    <row r="547" spans="1:20" x14ac:dyDescent="0.25">
      <c r="A547" s="4"/>
      <c r="B547" s="113"/>
      <c r="C547" s="4"/>
      <c r="D547" s="4"/>
      <c r="E547" s="113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</row>
    <row r="548" spans="1:20" x14ac:dyDescent="0.25">
      <c r="A548" s="4"/>
      <c r="B548" s="113"/>
      <c r="C548" s="4"/>
      <c r="D548" s="4"/>
      <c r="E548" s="113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</row>
    <row r="549" spans="1:20" x14ac:dyDescent="0.25">
      <c r="A549" s="4"/>
      <c r="B549" s="113"/>
      <c r="C549" s="4"/>
      <c r="D549" s="4"/>
      <c r="E549" s="113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</row>
    <row r="550" spans="1:20" x14ac:dyDescent="0.25">
      <c r="A550" s="4"/>
      <c r="B550" s="113"/>
      <c r="C550" s="4"/>
      <c r="D550" s="4"/>
      <c r="E550" s="113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</row>
    <row r="551" spans="1:20" x14ac:dyDescent="0.25">
      <c r="A551" s="4"/>
      <c r="B551" s="113"/>
      <c r="C551" s="4"/>
      <c r="D551" s="4"/>
      <c r="E551" s="113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</row>
    <row r="552" spans="1:20" x14ac:dyDescent="0.25">
      <c r="A552" s="4"/>
      <c r="B552" s="113"/>
      <c r="C552" s="4"/>
      <c r="D552" s="4"/>
      <c r="E552" s="113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</row>
    <row r="553" spans="1:20" x14ac:dyDescent="0.25">
      <c r="A553" s="4"/>
      <c r="B553" s="113"/>
      <c r="C553" s="4"/>
      <c r="D553" s="4"/>
      <c r="E553" s="113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</row>
    <row r="554" spans="1:20" x14ac:dyDescent="0.25">
      <c r="A554" s="4"/>
      <c r="B554" s="113"/>
      <c r="C554" s="4"/>
      <c r="D554" s="4"/>
      <c r="E554" s="113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</row>
    <row r="555" spans="1:20" x14ac:dyDescent="0.25">
      <c r="A555" s="4"/>
      <c r="B555" s="113"/>
      <c r="C555" s="4"/>
      <c r="D555" s="4"/>
      <c r="E555" s="113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</row>
    <row r="556" spans="1:20" x14ac:dyDescent="0.25">
      <c r="A556" s="4"/>
      <c r="B556" s="113"/>
      <c r="C556" s="4"/>
      <c r="D556" s="4"/>
      <c r="E556" s="113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</row>
    <row r="557" spans="1:20" x14ac:dyDescent="0.25">
      <c r="A557" s="4"/>
      <c r="B557" s="113"/>
      <c r="C557" s="4"/>
      <c r="D557" s="4"/>
      <c r="E557" s="113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</row>
    <row r="558" spans="1:20" x14ac:dyDescent="0.25">
      <c r="A558" s="4"/>
      <c r="B558" s="113"/>
      <c r="C558" s="4"/>
      <c r="D558" s="4"/>
      <c r="E558" s="113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</row>
    <row r="559" spans="1:20" x14ac:dyDescent="0.25">
      <c r="A559" s="4"/>
      <c r="B559" s="113"/>
      <c r="C559" s="4"/>
      <c r="D559" s="4"/>
      <c r="E559" s="113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</row>
    <row r="560" spans="1:20" x14ac:dyDescent="0.25">
      <c r="A560" s="4"/>
      <c r="B560" s="113"/>
      <c r="C560" s="4"/>
      <c r="D560" s="4"/>
      <c r="E560" s="113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</row>
    <row r="561" spans="1:20" x14ac:dyDescent="0.25">
      <c r="A561" s="4"/>
      <c r="B561" s="113"/>
      <c r="C561" s="4"/>
      <c r="D561" s="4"/>
      <c r="E561" s="113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</row>
    <row r="562" spans="1:20" x14ac:dyDescent="0.25">
      <c r="A562" s="4"/>
      <c r="B562" s="113"/>
      <c r="C562" s="4"/>
      <c r="D562" s="4"/>
      <c r="E562" s="113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</row>
    <row r="563" spans="1:20" x14ac:dyDescent="0.25">
      <c r="A563" s="4"/>
      <c r="B563" s="113"/>
      <c r="C563" s="4"/>
      <c r="D563" s="4"/>
      <c r="E563" s="113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</row>
    <row r="564" spans="1:20" x14ac:dyDescent="0.25">
      <c r="A564" s="4"/>
      <c r="B564" s="113"/>
      <c r="C564" s="4"/>
      <c r="D564" s="4"/>
      <c r="E564" s="113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</row>
    <row r="565" spans="1:20" x14ac:dyDescent="0.25">
      <c r="A565" s="4"/>
      <c r="B565" s="113"/>
      <c r="C565" s="4"/>
      <c r="D565" s="4"/>
      <c r="E565" s="113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</row>
    <row r="566" spans="1:20" x14ac:dyDescent="0.25">
      <c r="A566" s="4"/>
      <c r="B566" s="113"/>
      <c r="C566" s="4"/>
      <c r="D566" s="4"/>
      <c r="E566" s="113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</row>
    <row r="567" spans="1:20" x14ac:dyDescent="0.25">
      <c r="A567" s="4"/>
      <c r="B567" s="113"/>
      <c r="C567" s="4"/>
      <c r="D567" s="4"/>
      <c r="E567" s="113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</row>
    <row r="568" spans="1:20" x14ac:dyDescent="0.25">
      <c r="A568" s="4"/>
      <c r="B568" s="113"/>
      <c r="C568" s="4"/>
      <c r="D568" s="4"/>
      <c r="E568" s="113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</row>
    <row r="569" spans="1:20" x14ac:dyDescent="0.25">
      <c r="A569" s="4"/>
      <c r="B569" s="113"/>
      <c r="C569" s="4"/>
      <c r="D569" s="4"/>
      <c r="E569" s="113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</row>
    <row r="570" spans="1:20" x14ac:dyDescent="0.25">
      <c r="A570" s="4"/>
      <c r="B570" s="113"/>
      <c r="C570" s="4"/>
      <c r="D570" s="4"/>
      <c r="E570" s="113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</row>
    <row r="571" spans="1:20" x14ac:dyDescent="0.25">
      <c r="A571" s="4"/>
      <c r="B571" s="113"/>
      <c r="C571" s="4"/>
      <c r="D571" s="4"/>
      <c r="E571" s="113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</row>
    <row r="572" spans="1:20" x14ac:dyDescent="0.25">
      <c r="A572" s="4"/>
      <c r="B572" s="113"/>
      <c r="C572" s="4"/>
      <c r="D572" s="4"/>
      <c r="E572" s="113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</row>
    <row r="573" spans="1:20" x14ac:dyDescent="0.25">
      <c r="A573" s="4"/>
      <c r="B573" s="113"/>
      <c r="C573" s="4"/>
      <c r="D573" s="4"/>
      <c r="E573" s="113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</row>
    <row r="574" spans="1:20" x14ac:dyDescent="0.25">
      <c r="A574" s="4"/>
      <c r="B574" s="113"/>
      <c r="C574" s="4"/>
      <c r="D574" s="4"/>
      <c r="E574" s="113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</row>
    <row r="575" spans="1:20" x14ac:dyDescent="0.25">
      <c r="A575" s="4"/>
      <c r="B575" s="113"/>
      <c r="C575" s="4"/>
      <c r="D575" s="4"/>
      <c r="E575" s="113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</row>
    <row r="576" spans="1:20" x14ac:dyDescent="0.25">
      <c r="A576" s="4"/>
      <c r="B576" s="113"/>
      <c r="C576" s="4"/>
      <c r="D576" s="4"/>
      <c r="E576" s="113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</row>
    <row r="577" spans="1:20" x14ac:dyDescent="0.25">
      <c r="A577" s="4"/>
      <c r="B577" s="113"/>
      <c r="C577" s="4"/>
      <c r="D577" s="4"/>
      <c r="E577" s="113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</row>
    <row r="578" spans="1:20" x14ac:dyDescent="0.25">
      <c r="A578" s="4"/>
      <c r="B578" s="113"/>
      <c r="C578" s="4"/>
      <c r="D578" s="4"/>
      <c r="E578" s="113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</row>
    <row r="579" spans="1:20" x14ac:dyDescent="0.25">
      <c r="A579" s="4"/>
      <c r="B579" s="113"/>
      <c r="C579" s="4"/>
      <c r="D579" s="4"/>
      <c r="E579" s="113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</row>
    <row r="580" spans="1:20" x14ac:dyDescent="0.25">
      <c r="A580" s="4"/>
      <c r="B580" s="113"/>
      <c r="C580" s="4"/>
      <c r="D580" s="4"/>
      <c r="E580" s="113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</row>
    <row r="581" spans="1:20" x14ac:dyDescent="0.25">
      <c r="A581" s="4"/>
      <c r="B581" s="113"/>
      <c r="C581" s="4"/>
      <c r="D581" s="4"/>
      <c r="E581" s="113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</row>
    <row r="582" spans="1:20" x14ac:dyDescent="0.25">
      <c r="A582" s="4"/>
      <c r="B582" s="113"/>
      <c r="C582" s="4"/>
      <c r="D582" s="4"/>
      <c r="E582" s="113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</row>
    <row r="583" spans="1:20" x14ac:dyDescent="0.25">
      <c r="A583" s="4"/>
      <c r="B583" s="113"/>
      <c r="C583" s="4"/>
      <c r="D583" s="4"/>
      <c r="E583" s="113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</row>
    <row r="584" spans="1:20" x14ac:dyDescent="0.25">
      <c r="A584" s="4"/>
      <c r="B584" s="113"/>
      <c r="C584" s="4"/>
      <c r="D584" s="4"/>
      <c r="E584" s="113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</row>
    <row r="585" spans="1:20" x14ac:dyDescent="0.25">
      <c r="A585" s="4"/>
      <c r="B585" s="113"/>
      <c r="C585" s="4"/>
      <c r="D585" s="4"/>
      <c r="E585" s="113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</row>
    <row r="586" spans="1:20" x14ac:dyDescent="0.25">
      <c r="A586" s="4"/>
      <c r="B586" s="113"/>
      <c r="C586" s="4"/>
      <c r="D586" s="4"/>
      <c r="E586" s="113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</row>
    <row r="587" spans="1:20" x14ac:dyDescent="0.25">
      <c r="A587" s="4"/>
      <c r="B587" s="113"/>
      <c r="C587" s="4"/>
      <c r="D587" s="4"/>
      <c r="E587" s="113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</row>
    <row r="588" spans="1:20" x14ac:dyDescent="0.25">
      <c r="A588" s="4"/>
      <c r="B588" s="113"/>
      <c r="C588" s="4"/>
      <c r="D588" s="4"/>
      <c r="E588" s="113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</row>
    <row r="589" spans="1:20" x14ac:dyDescent="0.25">
      <c r="A589" s="4"/>
      <c r="B589" s="113"/>
      <c r="C589" s="4"/>
      <c r="D589" s="4"/>
      <c r="E589" s="113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</row>
    <row r="590" spans="1:20" x14ac:dyDescent="0.25">
      <c r="A590" s="4"/>
      <c r="B590" s="113"/>
      <c r="C590" s="4"/>
      <c r="D590" s="4"/>
      <c r="E590" s="113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</row>
    <row r="591" spans="1:20" x14ac:dyDescent="0.25">
      <c r="A591" s="4"/>
      <c r="B591" s="113"/>
      <c r="C591" s="4"/>
      <c r="D591" s="4"/>
      <c r="E591" s="113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</row>
    <row r="592" spans="1:20" x14ac:dyDescent="0.25">
      <c r="A592" s="4"/>
      <c r="B592" s="113"/>
      <c r="C592" s="4"/>
      <c r="D592" s="4"/>
      <c r="E592" s="113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</row>
    <row r="593" spans="1:20" x14ac:dyDescent="0.25">
      <c r="A593" s="4"/>
      <c r="B593" s="113"/>
      <c r="C593" s="4"/>
      <c r="D593" s="4"/>
      <c r="E593" s="113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</row>
    <row r="594" spans="1:20" x14ac:dyDescent="0.25">
      <c r="A594" s="4"/>
      <c r="B594" s="113"/>
      <c r="C594" s="4"/>
      <c r="D594" s="4"/>
      <c r="E594" s="113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</row>
    <row r="595" spans="1:20" x14ac:dyDescent="0.25">
      <c r="A595" s="4"/>
      <c r="B595" s="113"/>
      <c r="C595" s="4"/>
      <c r="D595" s="4"/>
      <c r="E595" s="113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</row>
    <row r="596" spans="1:20" x14ac:dyDescent="0.25">
      <c r="A596" s="4"/>
      <c r="B596" s="113"/>
      <c r="C596" s="4"/>
      <c r="D596" s="4"/>
      <c r="E596" s="113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</row>
    <row r="597" spans="1:20" x14ac:dyDescent="0.25">
      <c r="A597" s="4"/>
      <c r="B597" s="113"/>
      <c r="C597" s="4"/>
      <c r="D597" s="4"/>
      <c r="E597" s="113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</row>
    <row r="598" spans="1:20" x14ac:dyDescent="0.25">
      <c r="A598" s="4"/>
      <c r="B598" s="113"/>
      <c r="C598" s="4"/>
      <c r="D598" s="4"/>
      <c r="E598" s="113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</row>
    <row r="599" spans="1:20" x14ac:dyDescent="0.25">
      <c r="A599" s="4"/>
      <c r="B599" s="113"/>
      <c r="C599" s="4"/>
      <c r="D599" s="4"/>
      <c r="E599" s="113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</row>
    <row r="600" spans="1:20" x14ac:dyDescent="0.25">
      <c r="A600" s="4"/>
      <c r="B600" s="113"/>
      <c r="C600" s="4"/>
      <c r="D600" s="4"/>
      <c r="E600" s="113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</row>
    <row r="601" spans="1:20" x14ac:dyDescent="0.25">
      <c r="A601" s="4"/>
      <c r="B601" s="113"/>
      <c r="C601" s="4"/>
      <c r="D601" s="4"/>
      <c r="E601" s="113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</row>
    <row r="602" spans="1:20" x14ac:dyDescent="0.25">
      <c r="A602" s="4"/>
      <c r="B602" s="113"/>
      <c r="C602" s="4"/>
      <c r="D602" s="4"/>
      <c r="E602" s="113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</row>
    <row r="603" spans="1:20" x14ac:dyDescent="0.25">
      <c r="A603" s="4"/>
      <c r="B603" s="113"/>
      <c r="C603" s="4"/>
      <c r="D603" s="4"/>
      <c r="E603" s="113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</row>
    <row r="604" spans="1:20" x14ac:dyDescent="0.25">
      <c r="A604" s="4"/>
      <c r="B604" s="113"/>
      <c r="C604" s="4"/>
      <c r="D604" s="4"/>
      <c r="E604" s="113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</row>
    <row r="605" spans="1:20" x14ac:dyDescent="0.25">
      <c r="A605" s="4"/>
      <c r="B605" s="113"/>
      <c r="C605" s="4"/>
      <c r="D605" s="4"/>
      <c r="E605" s="113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</row>
    <row r="606" spans="1:20" x14ac:dyDescent="0.25">
      <c r="A606" s="4"/>
      <c r="B606" s="113"/>
      <c r="C606" s="4"/>
      <c r="D606" s="4"/>
      <c r="E606" s="113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</row>
    <row r="607" spans="1:20" x14ac:dyDescent="0.25">
      <c r="A607" s="4"/>
      <c r="B607" s="113"/>
      <c r="C607" s="4"/>
      <c r="D607" s="4"/>
      <c r="E607" s="113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</row>
    <row r="608" spans="1:20" x14ac:dyDescent="0.25">
      <c r="A608" s="4"/>
      <c r="B608" s="113"/>
      <c r="C608" s="4"/>
      <c r="D608" s="4"/>
      <c r="E608" s="113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</row>
    <row r="609" spans="1:20" x14ac:dyDescent="0.25">
      <c r="A609" s="4"/>
      <c r="B609" s="113"/>
      <c r="C609" s="4"/>
      <c r="D609" s="4"/>
      <c r="E609" s="113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</row>
    <row r="610" spans="1:20" x14ac:dyDescent="0.25">
      <c r="A610" s="4"/>
      <c r="B610" s="113"/>
      <c r="C610" s="4"/>
      <c r="D610" s="4"/>
      <c r="E610" s="113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</row>
    <row r="611" spans="1:20" x14ac:dyDescent="0.25">
      <c r="A611" s="4"/>
      <c r="B611" s="113"/>
      <c r="C611" s="4"/>
      <c r="D611" s="4"/>
      <c r="E611" s="113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</row>
    <row r="612" spans="1:20" x14ac:dyDescent="0.25">
      <c r="A612" s="4"/>
      <c r="B612" s="113"/>
      <c r="C612" s="4"/>
      <c r="D612" s="4"/>
      <c r="E612" s="113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</row>
    <row r="613" spans="1:20" x14ac:dyDescent="0.25">
      <c r="A613" s="4"/>
      <c r="B613" s="113"/>
      <c r="C613" s="4"/>
      <c r="D613" s="4"/>
      <c r="E613" s="113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</row>
    <row r="614" spans="1:20" x14ac:dyDescent="0.25">
      <c r="A614" s="4"/>
      <c r="B614" s="113"/>
      <c r="C614" s="4"/>
      <c r="D614" s="4"/>
      <c r="E614" s="113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</row>
    <row r="615" spans="1:20" x14ac:dyDescent="0.25">
      <c r="A615" s="4"/>
      <c r="B615" s="113"/>
      <c r="C615" s="4"/>
      <c r="D615" s="4"/>
      <c r="E615" s="113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</row>
    <row r="616" spans="1:20" x14ac:dyDescent="0.25">
      <c r="A616" s="4"/>
      <c r="B616" s="113"/>
      <c r="C616" s="4"/>
      <c r="D616" s="4"/>
      <c r="E616" s="113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</row>
    <row r="617" spans="1:20" x14ac:dyDescent="0.25">
      <c r="A617" s="4"/>
      <c r="B617" s="113"/>
      <c r="C617" s="4"/>
      <c r="D617" s="4"/>
      <c r="E617" s="113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</row>
    <row r="618" spans="1:20" x14ac:dyDescent="0.25">
      <c r="A618" s="4"/>
      <c r="B618" s="113"/>
      <c r="C618" s="4"/>
      <c r="D618" s="4"/>
      <c r="E618" s="113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</row>
    <row r="619" spans="1:20" x14ac:dyDescent="0.25">
      <c r="A619" s="4"/>
      <c r="B619" s="113"/>
      <c r="C619" s="4"/>
      <c r="D619" s="4"/>
      <c r="E619" s="113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</row>
    <row r="620" spans="1:20" x14ac:dyDescent="0.25">
      <c r="A620" s="4"/>
      <c r="B620" s="113"/>
      <c r="C620" s="4"/>
      <c r="D620" s="4"/>
      <c r="E620" s="113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</row>
    <row r="621" spans="1:20" x14ac:dyDescent="0.25">
      <c r="A621" s="4"/>
      <c r="B621" s="113"/>
      <c r="C621" s="4"/>
      <c r="D621" s="4"/>
      <c r="E621" s="113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</row>
    <row r="622" spans="1:20" x14ac:dyDescent="0.25">
      <c r="A622" s="4"/>
      <c r="B622" s="113"/>
      <c r="C622" s="4"/>
      <c r="D622" s="4"/>
      <c r="E622" s="113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</row>
    <row r="623" spans="1:20" x14ac:dyDescent="0.25">
      <c r="A623" s="4"/>
      <c r="B623" s="113"/>
      <c r="C623" s="4"/>
      <c r="D623" s="4"/>
      <c r="E623" s="113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</row>
    <row r="624" spans="1:20" x14ac:dyDescent="0.25">
      <c r="A624" s="4"/>
      <c r="B624" s="113"/>
      <c r="C624" s="4"/>
      <c r="D624" s="4"/>
      <c r="E624" s="113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</row>
    <row r="625" spans="1:20" x14ac:dyDescent="0.25">
      <c r="A625" s="4"/>
      <c r="B625" s="113"/>
      <c r="C625" s="4"/>
      <c r="D625" s="4"/>
      <c r="E625" s="113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</row>
    <row r="626" spans="1:20" x14ac:dyDescent="0.25">
      <c r="A626" s="4"/>
      <c r="B626" s="113"/>
      <c r="C626" s="4"/>
      <c r="D626" s="4"/>
      <c r="E626" s="113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</row>
    <row r="627" spans="1:20" x14ac:dyDescent="0.25">
      <c r="A627" s="4"/>
      <c r="B627" s="113"/>
      <c r="C627" s="4"/>
      <c r="D627" s="4"/>
      <c r="E627" s="113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</row>
    <row r="628" spans="1:20" x14ac:dyDescent="0.25">
      <c r="A628" s="4"/>
      <c r="B628" s="113"/>
      <c r="C628" s="4"/>
      <c r="D628" s="4"/>
      <c r="E628" s="113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</row>
    <row r="629" spans="1:20" x14ac:dyDescent="0.25">
      <c r="A629" s="4"/>
      <c r="B629" s="113"/>
      <c r="C629" s="4"/>
      <c r="D629" s="4"/>
      <c r="E629" s="113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</row>
    <row r="630" spans="1:20" x14ac:dyDescent="0.25">
      <c r="A630" s="4"/>
      <c r="B630" s="113"/>
      <c r="C630" s="4"/>
      <c r="D630" s="4"/>
      <c r="E630" s="113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</row>
    <row r="631" spans="1:20" x14ac:dyDescent="0.25">
      <c r="A631" s="4"/>
      <c r="B631" s="113"/>
      <c r="C631" s="4"/>
      <c r="D631" s="4"/>
      <c r="E631" s="113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</row>
    <row r="632" spans="1:20" x14ac:dyDescent="0.25">
      <c r="A632" s="4"/>
      <c r="B632" s="113"/>
      <c r="C632" s="4"/>
      <c r="D632" s="4"/>
      <c r="E632" s="113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</row>
    <row r="633" spans="1:20" x14ac:dyDescent="0.25">
      <c r="A633" s="4"/>
      <c r="B633" s="113"/>
      <c r="C633" s="4"/>
      <c r="D633" s="4"/>
      <c r="E633" s="113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</row>
    <row r="634" spans="1:20" x14ac:dyDescent="0.25">
      <c r="A634" s="4"/>
      <c r="B634" s="113"/>
      <c r="C634" s="4"/>
      <c r="D634" s="4"/>
      <c r="E634" s="113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</row>
    <row r="635" spans="1:20" x14ac:dyDescent="0.25">
      <c r="A635" s="4"/>
      <c r="B635" s="113"/>
      <c r="C635" s="4"/>
      <c r="D635" s="4"/>
      <c r="E635" s="113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</row>
    <row r="636" spans="1:20" x14ac:dyDescent="0.25">
      <c r="A636" s="4"/>
      <c r="B636" s="113"/>
      <c r="C636" s="4"/>
      <c r="D636" s="4"/>
      <c r="E636" s="113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</row>
    <row r="637" spans="1:20" x14ac:dyDescent="0.25">
      <c r="A637" s="4"/>
      <c r="B637" s="113"/>
      <c r="C637" s="4"/>
      <c r="D637" s="4"/>
      <c r="E637" s="113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</row>
    <row r="638" spans="1:20" x14ac:dyDescent="0.25">
      <c r="A638" s="4"/>
      <c r="B638" s="113"/>
      <c r="C638" s="4"/>
      <c r="D638" s="4"/>
      <c r="E638" s="113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</row>
    <row r="639" spans="1:20" x14ac:dyDescent="0.25">
      <c r="A639" s="4"/>
      <c r="B639" s="113"/>
      <c r="C639" s="4"/>
      <c r="D639" s="4"/>
      <c r="E639" s="113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</row>
    <row r="640" spans="1:20" x14ac:dyDescent="0.25">
      <c r="A640" s="4"/>
      <c r="B640" s="113"/>
      <c r="C640" s="4"/>
      <c r="D640" s="4"/>
      <c r="E640" s="113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</row>
    <row r="641" spans="1:20" x14ac:dyDescent="0.25">
      <c r="A641" s="4"/>
      <c r="B641" s="113"/>
      <c r="C641" s="4"/>
      <c r="D641" s="4"/>
      <c r="E641" s="113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</row>
    <row r="642" spans="1:20" x14ac:dyDescent="0.25">
      <c r="A642" s="4"/>
      <c r="B642" s="113"/>
      <c r="C642" s="4"/>
      <c r="D642" s="4"/>
      <c r="E642" s="113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</row>
    <row r="643" spans="1:20" x14ac:dyDescent="0.25">
      <c r="A643" s="4"/>
      <c r="B643" s="113"/>
      <c r="C643" s="4"/>
      <c r="D643" s="4"/>
      <c r="E643" s="113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</row>
    <row r="644" spans="1:20" x14ac:dyDescent="0.25">
      <c r="A644" s="4"/>
      <c r="B644" s="113"/>
      <c r="C644" s="4"/>
      <c r="D644" s="4"/>
      <c r="E644" s="113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</row>
    <row r="645" spans="1:20" x14ac:dyDescent="0.25">
      <c r="A645" s="4"/>
      <c r="B645" s="113"/>
      <c r="C645" s="4"/>
      <c r="D645" s="4"/>
      <c r="E645" s="113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</row>
    <row r="646" spans="1:20" x14ac:dyDescent="0.25">
      <c r="A646" s="4"/>
      <c r="B646" s="113"/>
      <c r="C646" s="4"/>
      <c r="D646" s="4"/>
      <c r="E646" s="113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</row>
    <row r="647" spans="1:20" x14ac:dyDescent="0.25">
      <c r="A647" s="4"/>
      <c r="B647" s="113"/>
      <c r="C647" s="4"/>
      <c r="D647" s="4"/>
      <c r="E647" s="113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</row>
    <row r="648" spans="1:20" x14ac:dyDescent="0.25">
      <c r="A648" s="4"/>
      <c r="B648" s="113"/>
      <c r="C648" s="4"/>
      <c r="D648" s="4"/>
      <c r="E648" s="113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</row>
    <row r="649" spans="1:20" x14ac:dyDescent="0.25">
      <c r="A649" s="4"/>
      <c r="B649" s="113"/>
      <c r="C649" s="4"/>
      <c r="D649" s="4"/>
      <c r="E649" s="113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</row>
    <row r="650" spans="1:20" x14ac:dyDescent="0.25">
      <c r="A650" s="4"/>
      <c r="B650" s="113"/>
      <c r="C650" s="4"/>
      <c r="D650" s="4"/>
      <c r="E650" s="113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</row>
    <row r="651" spans="1:20" x14ac:dyDescent="0.25">
      <c r="A651" s="4"/>
      <c r="B651" s="113"/>
      <c r="C651" s="4"/>
      <c r="D651" s="4"/>
      <c r="E651" s="113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</row>
    <row r="652" spans="1:20" x14ac:dyDescent="0.25">
      <c r="A652" s="4"/>
      <c r="B652" s="113"/>
      <c r="C652" s="4"/>
      <c r="D652" s="4"/>
      <c r="E652" s="113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</row>
    <row r="653" spans="1:20" x14ac:dyDescent="0.25">
      <c r="A653" s="4"/>
      <c r="B653" s="113"/>
      <c r="C653" s="4"/>
      <c r="D653" s="4"/>
      <c r="E653" s="113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</row>
    <row r="654" spans="1:20" x14ac:dyDescent="0.25">
      <c r="A654" s="4"/>
      <c r="B654" s="113"/>
      <c r="C654" s="4"/>
      <c r="D654" s="4"/>
      <c r="E654" s="113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</row>
    <row r="655" spans="1:20" x14ac:dyDescent="0.25">
      <c r="A655" s="4"/>
      <c r="B655" s="113"/>
      <c r="C655" s="4"/>
      <c r="D655" s="4"/>
      <c r="E655" s="113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</row>
    <row r="656" spans="1:20" x14ac:dyDescent="0.25">
      <c r="A656" s="4"/>
      <c r="B656" s="113"/>
      <c r="C656" s="4"/>
      <c r="D656" s="4"/>
      <c r="E656" s="113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</row>
    <row r="657" spans="1:20" x14ac:dyDescent="0.25">
      <c r="A657" s="4"/>
      <c r="B657" s="113"/>
      <c r="C657" s="4"/>
      <c r="D657" s="4"/>
      <c r="E657" s="113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</row>
  </sheetData>
  <sheetProtection insertColumns="0" insertRows="0" insertHyperlinks="0" deleteColumns="0" deleteRows="0" sort="0" autoFilter="0" pivotTables="0"/>
  <mergeCells count="11">
    <mergeCell ref="A187:N187"/>
    <mergeCell ref="A2:N2"/>
    <mergeCell ref="A3:N3"/>
    <mergeCell ref="C4:F4"/>
    <mergeCell ref="N6:O6"/>
    <mergeCell ref="A6:A7"/>
    <mergeCell ref="C6:D6"/>
    <mergeCell ref="F6:G6"/>
    <mergeCell ref="H6:I6"/>
    <mergeCell ref="J6:K6"/>
    <mergeCell ref="L6:M6"/>
  </mergeCells>
  <phoneticPr fontId="0" type="noConversion"/>
  <printOptions horizontalCentered="1" verticalCentered="1"/>
  <pageMargins left="0.39370078740157483" right="0.19685039370078741" top="0.27559055118110237" bottom="0.35433070866141736" header="0.19685039370078741" footer="0.19685039370078741"/>
  <pageSetup paperSize="9" scale="65" orientation="landscape" horizontalDpi="180" verticalDpi="180" r:id="rId1"/>
  <headerFooter>
    <oddFooter>&amp;C&amp;P&amp;R&amp;F]</oddFooter>
  </headerFooter>
  <rowBreaks count="2" manualBreakCount="2">
    <brk id="91" max="14" man="1"/>
    <brk id="13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4"/>
  <sheetViews>
    <sheetView view="pageBreakPreview" zoomScaleNormal="100" zoomScaleSheetLayoutView="100" workbookViewId="0">
      <pane xSplit="6" ySplit="11" topLeftCell="G184" activePane="bottomRight" state="frozen"/>
      <selection pane="topRight" activeCell="G1" sqref="G1"/>
      <selection pane="bottomLeft" activeCell="A12" sqref="A12"/>
      <selection pane="bottomRight" activeCell="A2" sqref="A2:O188"/>
    </sheetView>
  </sheetViews>
  <sheetFormatPr defaultRowHeight="15" x14ac:dyDescent="0.25"/>
  <cols>
    <col min="1" max="1" width="38" style="3" customWidth="1"/>
    <col min="2" max="2" width="13" style="57" customWidth="1"/>
    <col min="3" max="3" width="13" style="67" customWidth="1"/>
    <col min="4" max="4" width="10.7109375" style="3" customWidth="1"/>
    <col min="5" max="6" width="13.42578125" style="67" customWidth="1"/>
    <col min="7" max="7" width="10.85546875" style="3" customWidth="1"/>
    <col min="8" max="8" width="12.7109375" style="3" customWidth="1"/>
    <col min="9" max="9" width="10.5703125" style="3" customWidth="1"/>
    <col min="10" max="10" width="13.28515625" style="3" customWidth="1"/>
    <col min="11" max="11" width="9.7109375" style="3" customWidth="1"/>
    <col min="12" max="12" width="13.140625" style="3" customWidth="1"/>
    <col min="13" max="13" width="11" style="3" customWidth="1"/>
    <col min="14" max="14" width="12.7109375" style="3" customWidth="1"/>
    <col min="15" max="15" width="10.5703125" style="3" customWidth="1"/>
    <col min="16" max="16384" width="9.140625" style="3"/>
  </cols>
  <sheetData>
    <row r="1" spans="1:17" x14ac:dyDescent="0.25">
      <c r="L1" s="3" t="s">
        <v>10</v>
      </c>
    </row>
    <row r="2" spans="1:17" ht="25.5" customHeight="1" x14ac:dyDescent="0.25">
      <c r="A2" s="142" t="s">
        <v>62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7" ht="18.75" customHeight="1" x14ac:dyDescent="0.25">
      <c r="A3" s="142" t="s">
        <v>132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7" ht="18" customHeight="1" x14ac:dyDescent="0.25">
      <c r="A4" s="16"/>
      <c r="B4" s="105"/>
      <c r="C4" s="149" t="s">
        <v>123</v>
      </c>
      <c r="D4" s="149"/>
      <c r="E4" s="149"/>
      <c r="F4" s="149"/>
      <c r="G4" s="149"/>
      <c r="H4" s="16"/>
      <c r="I4" s="16"/>
      <c r="J4" s="16"/>
      <c r="K4" s="16"/>
      <c r="L4" s="16"/>
      <c r="M4" s="16"/>
      <c r="N4" s="1"/>
      <c r="O4" s="1"/>
      <c r="P4" s="1"/>
      <c r="Q4" s="1"/>
    </row>
    <row r="6" spans="1:17" ht="31.5" customHeight="1" x14ac:dyDescent="0.25">
      <c r="A6" s="146" t="s">
        <v>7</v>
      </c>
      <c r="B6" s="133" t="s">
        <v>124</v>
      </c>
      <c r="C6" s="147" t="s">
        <v>133</v>
      </c>
      <c r="D6" s="148"/>
      <c r="E6" s="133" t="s">
        <v>134</v>
      </c>
      <c r="F6" s="144" t="s">
        <v>135</v>
      </c>
      <c r="G6" s="145"/>
      <c r="H6" s="144" t="s">
        <v>136</v>
      </c>
      <c r="I6" s="145"/>
      <c r="J6" s="144" t="s">
        <v>14</v>
      </c>
      <c r="K6" s="145"/>
      <c r="L6" s="144" t="s">
        <v>125</v>
      </c>
      <c r="M6" s="145"/>
      <c r="N6" s="144" t="s">
        <v>137</v>
      </c>
      <c r="O6" s="145"/>
    </row>
    <row r="7" spans="1:17" ht="45" x14ac:dyDescent="0.25">
      <c r="A7" s="146"/>
      <c r="B7" s="133" t="s">
        <v>63</v>
      </c>
      <c r="C7" s="133" t="s">
        <v>63</v>
      </c>
      <c r="D7" s="15" t="s">
        <v>12</v>
      </c>
      <c r="E7" s="133" t="s">
        <v>63</v>
      </c>
      <c r="F7" s="133" t="s">
        <v>63</v>
      </c>
      <c r="G7" s="15" t="s">
        <v>12</v>
      </c>
      <c r="H7" s="15" t="s">
        <v>63</v>
      </c>
      <c r="I7" s="15" t="s">
        <v>12</v>
      </c>
      <c r="J7" s="15" t="s">
        <v>63</v>
      </c>
      <c r="K7" s="15" t="s">
        <v>12</v>
      </c>
      <c r="L7" s="15" t="s">
        <v>63</v>
      </c>
      <c r="M7" s="15" t="s">
        <v>12</v>
      </c>
      <c r="N7" s="15" t="s">
        <v>63</v>
      </c>
      <c r="O7" s="15" t="s">
        <v>12</v>
      </c>
    </row>
    <row r="8" spans="1:17" ht="18.75" customHeight="1" x14ac:dyDescent="0.25">
      <c r="A8" s="51" t="s">
        <v>53</v>
      </c>
      <c r="B8" s="40">
        <f>SUM(B162:B186)</f>
        <v>4443</v>
      </c>
      <c r="C8" s="40">
        <f>SUM(C162:C186)</f>
        <v>4349</v>
      </c>
      <c r="D8" s="40">
        <f>ROUND(C8/B8*100,1)</f>
        <v>97.9</v>
      </c>
      <c r="E8" s="40">
        <f>SUM(E162:E186)</f>
        <v>4432</v>
      </c>
      <c r="F8" s="40">
        <f>SUM(F162:F186)</f>
        <v>4335</v>
      </c>
      <c r="G8" s="40">
        <f>ROUND(F8/E8*100,1)</f>
        <v>97.8</v>
      </c>
      <c r="H8" s="40">
        <f>SUM(H162:H186)</f>
        <v>4339</v>
      </c>
      <c r="I8" s="40">
        <f>ROUND(H8/C8*100,1)</f>
        <v>99.8</v>
      </c>
      <c r="J8" s="40">
        <f>SUM(J162:J186)</f>
        <v>4337</v>
      </c>
      <c r="K8" s="40">
        <f>ROUND(J8/H8*100,1)</f>
        <v>100</v>
      </c>
      <c r="L8" s="40">
        <f>SUM(L162:L186)</f>
        <v>4337</v>
      </c>
      <c r="M8" s="40">
        <f>ROUND(L8/J8*100,1)</f>
        <v>100</v>
      </c>
      <c r="N8" s="40">
        <f>SUM(N162:N186)</f>
        <v>4337</v>
      </c>
      <c r="O8" s="40">
        <f>ROUND(N8/L8*100,1)</f>
        <v>100</v>
      </c>
    </row>
    <row r="9" spans="1:17" ht="13.5" customHeight="1" x14ac:dyDescent="0.25">
      <c r="A9" s="7" t="s">
        <v>16</v>
      </c>
      <c r="B9" s="23">
        <f>B8-B10</f>
        <v>0</v>
      </c>
      <c r="C9" s="23">
        <f>C8-C10</f>
        <v>0</v>
      </c>
      <c r="D9" s="23">
        <f>D8-D10</f>
        <v>0</v>
      </c>
      <c r="E9" s="23">
        <f t="shared" ref="E9" si="0">E8-E10</f>
        <v>0</v>
      </c>
      <c r="F9" s="23">
        <f t="shared" ref="F9:O9" si="1">F8-F10</f>
        <v>0</v>
      </c>
      <c r="G9" s="23">
        <f t="shared" si="1"/>
        <v>0</v>
      </c>
      <c r="H9" s="23">
        <f t="shared" si="1"/>
        <v>0</v>
      </c>
      <c r="I9" s="23">
        <f t="shared" si="1"/>
        <v>0</v>
      </c>
      <c r="J9" s="20">
        <f t="shared" si="1"/>
        <v>0</v>
      </c>
      <c r="K9" s="20">
        <f t="shared" si="1"/>
        <v>0</v>
      </c>
      <c r="L9" s="20">
        <f t="shared" si="1"/>
        <v>0</v>
      </c>
      <c r="M9" s="20">
        <f t="shared" si="1"/>
        <v>0</v>
      </c>
      <c r="N9" s="20">
        <f t="shared" si="1"/>
        <v>0</v>
      </c>
      <c r="O9" s="20">
        <f t="shared" si="1"/>
        <v>0</v>
      </c>
    </row>
    <row r="10" spans="1:17" ht="11.25" customHeight="1" x14ac:dyDescent="0.25">
      <c r="A10" s="7" t="s">
        <v>17</v>
      </c>
      <c r="B10" s="23">
        <f>ROUND(SUM(B16+B31+B34)+SUM(B105+B108+B113+B117+B127+B131+B135)+B146,1)</f>
        <v>4443</v>
      </c>
      <c r="C10" s="23">
        <f>ROUND(SUM(C16+C31+C34)+SUM(C105+C108+C113+C117+C127+C131+C135)+C146,1)</f>
        <v>4349</v>
      </c>
      <c r="D10" s="23">
        <f>ROUND(C10/B10*100,1)</f>
        <v>97.9</v>
      </c>
      <c r="E10" s="23">
        <f>ROUND(SUM(E16+E31+E34)+SUM(E105+E108+E113+E117+E127+E131+E135)+E146,1)</f>
        <v>4432</v>
      </c>
      <c r="F10" s="23">
        <f>ROUND(SUM(F16+F31+F34)+SUM(F105+F108+F113+F117+F127+F131+F135)+F146,1)</f>
        <v>4335</v>
      </c>
      <c r="G10" s="23">
        <f>ROUND(F10/E10*100,1)</f>
        <v>97.8</v>
      </c>
      <c r="H10" s="23">
        <f>ROUND(SUM(H16+H31+H34)+SUM(H105+H108+H113+H117+H127+H131+H135)+H146,1)</f>
        <v>4339</v>
      </c>
      <c r="I10" s="23">
        <f>ROUND(H10/C10*100,1)</f>
        <v>99.8</v>
      </c>
      <c r="J10" s="20">
        <f>ROUND(SUM(J16+J31+J34)+SUM(J105+J108+J113+J117+J127+J131+J135)+J146,1)</f>
        <v>4337</v>
      </c>
      <c r="K10" s="20">
        <f>ROUND(J10/H10*100,1)</f>
        <v>100</v>
      </c>
      <c r="L10" s="20">
        <f>ROUND(SUM(L16+L31+L34)+SUM(L105+L108+L113+L117+L127+L131+L135)+L146,1)</f>
        <v>4337</v>
      </c>
      <c r="M10" s="20">
        <f>ROUND(L10/J10*100,1)</f>
        <v>100</v>
      </c>
      <c r="N10" s="20">
        <f>ROUND(SUM(N16+N31+N34)+SUM(N105+N108+N113+N117+N127+N131+N135)+N146,1)</f>
        <v>4337</v>
      </c>
      <c r="O10" s="20">
        <f>ROUND(N10/L10*100,1)</f>
        <v>100</v>
      </c>
    </row>
    <row r="11" spans="1:17" ht="12.75" customHeight="1" x14ac:dyDescent="0.25">
      <c r="A11" s="7" t="s">
        <v>18</v>
      </c>
      <c r="B11" s="23">
        <f>B8-B12</f>
        <v>0</v>
      </c>
      <c r="C11" s="23">
        <f>C8-C12</f>
        <v>0</v>
      </c>
      <c r="D11" s="23">
        <f>D8-D12</f>
        <v>0</v>
      </c>
      <c r="E11" s="23">
        <f>E8-E12</f>
        <v>0</v>
      </c>
      <c r="F11" s="23">
        <f>F8-F12</f>
        <v>0</v>
      </c>
      <c r="G11" s="23">
        <f t="shared" ref="G11:O11" si="2">G8-G12</f>
        <v>0</v>
      </c>
      <c r="H11" s="23">
        <f t="shared" si="2"/>
        <v>0</v>
      </c>
      <c r="I11" s="23">
        <f t="shared" si="2"/>
        <v>0</v>
      </c>
      <c r="J11" s="20">
        <f t="shared" si="2"/>
        <v>0</v>
      </c>
      <c r="K11" s="20">
        <f t="shared" si="2"/>
        <v>0</v>
      </c>
      <c r="L11" s="20">
        <f>L8-L12</f>
        <v>0</v>
      </c>
      <c r="M11" s="20">
        <f t="shared" si="2"/>
        <v>0</v>
      </c>
      <c r="N11" s="20">
        <f t="shared" si="2"/>
        <v>0</v>
      </c>
      <c r="O11" s="20">
        <f t="shared" si="2"/>
        <v>0</v>
      </c>
    </row>
    <row r="12" spans="1:17" ht="13.5" customHeight="1" x14ac:dyDescent="0.25">
      <c r="A12" s="7" t="s">
        <v>17</v>
      </c>
      <c r="B12" s="23">
        <f>ROUND(SUM(B162:B187),1)</f>
        <v>4443</v>
      </c>
      <c r="C12" s="23">
        <f>ROUND(SUM(C162:C187),1)</f>
        <v>4349</v>
      </c>
      <c r="D12" s="23">
        <f>ROUND(C12/B12*100,1)</f>
        <v>97.9</v>
      </c>
      <c r="E12" s="23">
        <f>ROUND(SUM(E162:E187),1)</f>
        <v>4432</v>
      </c>
      <c r="F12" s="23">
        <f>ROUND(SUM(F162:F187),1)</f>
        <v>4335</v>
      </c>
      <c r="G12" s="23">
        <f>ROUND(F12/E12*100,1)</f>
        <v>97.8</v>
      </c>
      <c r="H12" s="23">
        <f>ROUND(SUM(H162:H187),1)</f>
        <v>4339</v>
      </c>
      <c r="I12" s="23">
        <f>ROUND(H12/C12*100,1)</f>
        <v>99.8</v>
      </c>
      <c r="J12" s="20">
        <f>ROUND(SUM(J162:J187),1)</f>
        <v>4337</v>
      </c>
      <c r="K12" s="20">
        <f>ROUND(J12/H12*100,1)</f>
        <v>100</v>
      </c>
      <c r="L12" s="20">
        <f>ROUND(SUM(L162:L187),1)</f>
        <v>4337</v>
      </c>
      <c r="M12" s="20">
        <f>ROUND(L12/J12*100,1)</f>
        <v>100</v>
      </c>
      <c r="N12" s="20">
        <f>ROUND(SUM(N162:N187),1)</f>
        <v>4337</v>
      </c>
      <c r="O12" s="20">
        <f>ROUND(N12/L12*100,1)</f>
        <v>100</v>
      </c>
    </row>
    <row r="13" spans="1:17" ht="13.5" customHeight="1" x14ac:dyDescent="0.25">
      <c r="A13" s="7" t="s">
        <v>19</v>
      </c>
      <c r="B13" s="23">
        <f t="shared" ref="B13:O13" si="3">B146-B14</f>
        <v>0</v>
      </c>
      <c r="C13" s="23">
        <f t="shared" si="3"/>
        <v>0</v>
      </c>
      <c r="D13" s="23">
        <f t="shared" si="3"/>
        <v>0</v>
      </c>
      <c r="E13" s="23">
        <f t="shared" si="3"/>
        <v>0</v>
      </c>
      <c r="F13" s="23">
        <f t="shared" si="3"/>
        <v>0</v>
      </c>
      <c r="G13" s="23">
        <f t="shared" si="3"/>
        <v>0</v>
      </c>
      <c r="H13" s="23">
        <f t="shared" si="3"/>
        <v>0</v>
      </c>
      <c r="I13" s="23">
        <f t="shared" si="3"/>
        <v>0</v>
      </c>
      <c r="J13" s="20">
        <f t="shared" si="3"/>
        <v>0</v>
      </c>
      <c r="K13" s="20">
        <f t="shared" si="3"/>
        <v>0</v>
      </c>
      <c r="L13" s="20">
        <f t="shared" si="3"/>
        <v>0</v>
      </c>
      <c r="M13" s="20">
        <f t="shared" si="3"/>
        <v>0</v>
      </c>
      <c r="N13" s="20">
        <f t="shared" si="3"/>
        <v>0</v>
      </c>
      <c r="O13" s="20">
        <f t="shared" si="3"/>
        <v>0</v>
      </c>
    </row>
    <row r="14" spans="1:17" ht="13.5" customHeight="1" x14ac:dyDescent="0.25">
      <c r="A14" s="7" t="s">
        <v>17</v>
      </c>
      <c r="B14" s="23">
        <f>ROUND(SUM(B148+B151+B155),1)</f>
        <v>1365</v>
      </c>
      <c r="C14" s="23">
        <f>ROUND(SUM(C148+C151+C155),1)</f>
        <v>1349</v>
      </c>
      <c r="D14" s="23">
        <f>ROUND(C14/B14*100,1)</f>
        <v>98.8</v>
      </c>
      <c r="E14" s="23">
        <f>ROUND(SUM(E148+E151+E155),1)</f>
        <v>1384</v>
      </c>
      <c r="F14" s="23">
        <f>ROUND(SUM(F148+F151+F155),1)</f>
        <v>1388</v>
      </c>
      <c r="G14" s="23">
        <f>ROUND(F14/E14*100,1)</f>
        <v>100.3</v>
      </c>
      <c r="H14" s="23">
        <f>ROUND(SUM(H148+H151+H155),1)</f>
        <v>1353</v>
      </c>
      <c r="I14" s="23">
        <f>ROUND(H14/C14*100,1)</f>
        <v>100.3</v>
      </c>
      <c r="J14" s="20">
        <f>ROUND(SUM(J148+J151+J155),1)</f>
        <v>1344</v>
      </c>
      <c r="K14" s="20">
        <f>ROUND(J14/H14*100,1)</f>
        <v>99.3</v>
      </c>
      <c r="L14" s="20">
        <f>ROUND(SUM(L148+L151+L155),1)</f>
        <v>1344</v>
      </c>
      <c r="M14" s="20">
        <f>ROUND(L14/J14*100,1)</f>
        <v>100</v>
      </c>
      <c r="N14" s="20">
        <f>ROUND(SUM(N148+N151+N155),1)</f>
        <v>1344</v>
      </c>
      <c r="O14" s="20">
        <f>ROUND(N14/L14*100,1)</f>
        <v>100</v>
      </c>
    </row>
    <row r="15" spans="1:17" ht="24.95" customHeight="1" x14ac:dyDescent="0.25">
      <c r="A15" s="52" t="s">
        <v>55</v>
      </c>
      <c r="B15" s="107"/>
      <c r="C15" s="10"/>
      <c r="D15" s="10"/>
      <c r="E15" s="10"/>
      <c r="F15" s="10"/>
      <c r="G15" s="10"/>
      <c r="H15" s="10"/>
      <c r="I15" s="10"/>
      <c r="J15" s="11"/>
      <c r="K15" s="11"/>
      <c r="L15" s="11"/>
      <c r="M15" s="11"/>
      <c r="N15" s="11"/>
      <c r="O15" s="11"/>
    </row>
    <row r="16" spans="1:17" ht="30.75" customHeight="1" x14ac:dyDescent="0.25">
      <c r="A16" s="138" t="s">
        <v>15</v>
      </c>
      <c r="B16" s="137">
        <f>SUM(B17:B30)</f>
        <v>1283</v>
      </c>
      <c r="C16" s="137">
        <f>SUM(C17:C30)</f>
        <v>1277</v>
      </c>
      <c r="D16" s="139">
        <f>ROUND(C16/B16*100,1)</f>
        <v>99.5</v>
      </c>
      <c r="E16" s="137">
        <f>SUM(E17:E30)</f>
        <v>1236</v>
      </c>
      <c r="F16" s="137">
        <f>SUM(F17:F30)</f>
        <v>1225</v>
      </c>
      <c r="G16" s="139">
        <f>ROUND(F16/E16*100,1)</f>
        <v>99.1</v>
      </c>
      <c r="H16" s="137">
        <f>SUM(H17:H30)</f>
        <v>1274</v>
      </c>
      <c r="I16" s="139">
        <f t="shared" ref="I16:I34" si="4">ROUND(H16/C16*100,1)</f>
        <v>99.8</v>
      </c>
      <c r="J16" s="137">
        <f>SUM(J17:J30)</f>
        <v>1274</v>
      </c>
      <c r="K16" s="139">
        <f>ROUND(J16/H16*100,1)</f>
        <v>100</v>
      </c>
      <c r="L16" s="137">
        <f>SUM(L17:L30)</f>
        <v>1274</v>
      </c>
      <c r="M16" s="139">
        <f>ROUND(L16/J16*100,1)</f>
        <v>100</v>
      </c>
      <c r="N16" s="137">
        <f>SUM(N17:N30)</f>
        <v>1274</v>
      </c>
      <c r="O16" s="139">
        <f>ROUND(N16/L16*100,1)</f>
        <v>100</v>
      </c>
    </row>
    <row r="17" spans="1:15" s="72" customFormat="1" ht="13.5" customHeight="1" x14ac:dyDescent="0.25">
      <c r="A17" s="61" t="s">
        <v>70</v>
      </c>
      <c r="B17" s="65">
        <v>19</v>
      </c>
      <c r="C17" s="65">
        <v>25</v>
      </c>
      <c r="D17" s="66">
        <f t="shared" ref="D17:D30" si="5">ROUND(C17/B17*100,1)</f>
        <v>131.6</v>
      </c>
      <c r="E17" s="65">
        <v>23</v>
      </c>
      <c r="F17" s="65">
        <v>25</v>
      </c>
      <c r="G17" s="66">
        <f t="shared" ref="G17:G30" si="6">ROUND(F17/E17*100,1)</f>
        <v>108.7</v>
      </c>
      <c r="H17" s="65">
        <v>25</v>
      </c>
      <c r="I17" s="66">
        <f t="shared" si="4"/>
        <v>100</v>
      </c>
      <c r="J17" s="65">
        <v>25</v>
      </c>
      <c r="K17" s="66">
        <f t="shared" ref="K17:K30" si="7">ROUND(J17/H17*100,1)</f>
        <v>100</v>
      </c>
      <c r="L17" s="65">
        <v>25</v>
      </c>
      <c r="M17" s="66">
        <f t="shared" ref="M17:M30" si="8">ROUND(L17/J17*100,1)</f>
        <v>100</v>
      </c>
      <c r="N17" s="65">
        <v>25</v>
      </c>
      <c r="O17" s="66">
        <f t="shared" ref="O17:O30" si="9">ROUND(N17/L17*100,1)</f>
        <v>100</v>
      </c>
    </row>
    <row r="18" spans="1:15" s="72" customFormat="1" ht="15.75" customHeight="1" x14ac:dyDescent="0.25">
      <c r="A18" s="61" t="s">
        <v>71</v>
      </c>
      <c r="B18" s="65">
        <v>161</v>
      </c>
      <c r="C18" s="65">
        <v>162</v>
      </c>
      <c r="D18" s="66">
        <f t="shared" si="5"/>
        <v>100.6</v>
      </c>
      <c r="E18" s="65">
        <v>148</v>
      </c>
      <c r="F18" s="65">
        <v>155</v>
      </c>
      <c r="G18" s="66">
        <f t="shared" si="6"/>
        <v>104.7</v>
      </c>
      <c r="H18" s="65">
        <v>161</v>
      </c>
      <c r="I18" s="66">
        <f t="shared" si="4"/>
        <v>99.4</v>
      </c>
      <c r="J18" s="65">
        <v>161</v>
      </c>
      <c r="K18" s="66">
        <f t="shared" si="7"/>
        <v>100</v>
      </c>
      <c r="L18" s="65">
        <v>161</v>
      </c>
      <c r="M18" s="66">
        <f t="shared" si="8"/>
        <v>100</v>
      </c>
      <c r="N18" s="65">
        <v>161</v>
      </c>
      <c r="O18" s="66">
        <f t="shared" si="9"/>
        <v>100</v>
      </c>
    </row>
    <row r="19" spans="1:15" s="72" customFormat="1" ht="15" customHeight="1" x14ac:dyDescent="0.25">
      <c r="A19" s="61" t="s">
        <v>72</v>
      </c>
      <c r="B19" s="65">
        <v>150</v>
      </c>
      <c r="C19" s="65">
        <v>130</v>
      </c>
      <c r="D19" s="66">
        <f t="shared" si="5"/>
        <v>86.7</v>
      </c>
      <c r="E19" s="65">
        <v>152</v>
      </c>
      <c r="F19" s="65">
        <v>130</v>
      </c>
      <c r="G19" s="66">
        <f t="shared" si="6"/>
        <v>85.5</v>
      </c>
      <c r="H19" s="65">
        <v>135</v>
      </c>
      <c r="I19" s="66">
        <f t="shared" si="4"/>
        <v>103.8</v>
      </c>
      <c r="J19" s="65">
        <v>135</v>
      </c>
      <c r="K19" s="66">
        <f t="shared" si="7"/>
        <v>100</v>
      </c>
      <c r="L19" s="65">
        <v>135</v>
      </c>
      <c r="M19" s="66">
        <f t="shared" si="8"/>
        <v>100</v>
      </c>
      <c r="N19" s="65">
        <v>135</v>
      </c>
      <c r="O19" s="66">
        <f t="shared" si="9"/>
        <v>100</v>
      </c>
    </row>
    <row r="20" spans="1:15" s="72" customFormat="1" ht="15" customHeight="1" x14ac:dyDescent="0.25">
      <c r="A20" s="61" t="s">
        <v>74</v>
      </c>
      <c r="B20" s="65">
        <v>19</v>
      </c>
      <c r="C20" s="65">
        <v>16</v>
      </c>
      <c r="D20" s="66">
        <f t="shared" si="5"/>
        <v>84.2</v>
      </c>
      <c r="E20" s="65">
        <v>18</v>
      </c>
      <c r="F20" s="65">
        <v>15</v>
      </c>
      <c r="G20" s="66">
        <f t="shared" si="6"/>
        <v>83.3</v>
      </c>
      <c r="H20" s="65">
        <v>16</v>
      </c>
      <c r="I20" s="66">
        <f t="shared" si="4"/>
        <v>100</v>
      </c>
      <c r="J20" s="65">
        <v>16</v>
      </c>
      <c r="K20" s="66">
        <f t="shared" si="7"/>
        <v>100</v>
      </c>
      <c r="L20" s="65">
        <v>16</v>
      </c>
      <c r="M20" s="66">
        <f t="shared" si="8"/>
        <v>100</v>
      </c>
      <c r="N20" s="65">
        <v>16</v>
      </c>
      <c r="O20" s="66">
        <f t="shared" si="9"/>
        <v>100</v>
      </c>
    </row>
    <row r="21" spans="1:15" s="72" customFormat="1" ht="15" customHeight="1" x14ac:dyDescent="0.25">
      <c r="A21" s="61" t="s">
        <v>75</v>
      </c>
      <c r="B21" s="65">
        <v>37</v>
      </c>
      <c r="C21" s="65">
        <v>35</v>
      </c>
      <c r="D21" s="66">
        <f t="shared" si="5"/>
        <v>94.6</v>
      </c>
      <c r="E21" s="65">
        <v>35</v>
      </c>
      <c r="F21" s="65">
        <v>38</v>
      </c>
      <c r="G21" s="66">
        <f t="shared" si="6"/>
        <v>108.6</v>
      </c>
      <c r="H21" s="65">
        <v>37</v>
      </c>
      <c r="I21" s="66">
        <f t="shared" si="4"/>
        <v>105.7</v>
      </c>
      <c r="J21" s="65">
        <v>37</v>
      </c>
      <c r="K21" s="66">
        <f t="shared" si="7"/>
        <v>100</v>
      </c>
      <c r="L21" s="65">
        <v>37</v>
      </c>
      <c r="M21" s="66">
        <f t="shared" si="8"/>
        <v>100</v>
      </c>
      <c r="N21" s="65">
        <v>37</v>
      </c>
      <c r="O21" s="66">
        <f t="shared" si="9"/>
        <v>100</v>
      </c>
    </row>
    <row r="22" spans="1:15" s="72" customFormat="1" ht="15" customHeight="1" x14ac:dyDescent="0.25">
      <c r="A22" s="61" t="s">
        <v>73</v>
      </c>
      <c r="B22" s="65">
        <v>13</v>
      </c>
      <c r="C22" s="65">
        <v>13</v>
      </c>
      <c r="D22" s="66">
        <f t="shared" si="5"/>
        <v>100</v>
      </c>
      <c r="E22" s="65">
        <v>13</v>
      </c>
      <c r="F22" s="65">
        <v>13</v>
      </c>
      <c r="G22" s="66">
        <f t="shared" si="6"/>
        <v>100</v>
      </c>
      <c r="H22" s="65">
        <v>13</v>
      </c>
      <c r="I22" s="66">
        <f t="shared" si="4"/>
        <v>100</v>
      </c>
      <c r="J22" s="65">
        <v>13</v>
      </c>
      <c r="K22" s="66">
        <f t="shared" si="7"/>
        <v>100</v>
      </c>
      <c r="L22" s="65">
        <v>13</v>
      </c>
      <c r="M22" s="66">
        <f t="shared" si="8"/>
        <v>100</v>
      </c>
      <c r="N22" s="65">
        <v>13</v>
      </c>
      <c r="O22" s="66">
        <f t="shared" si="9"/>
        <v>100</v>
      </c>
    </row>
    <row r="23" spans="1:15" s="72" customFormat="1" ht="15" customHeight="1" x14ac:dyDescent="0.25">
      <c r="A23" s="61" t="s">
        <v>76</v>
      </c>
      <c r="B23" s="65">
        <v>77</v>
      </c>
      <c r="C23" s="65">
        <v>81</v>
      </c>
      <c r="D23" s="66">
        <f t="shared" si="5"/>
        <v>105.2</v>
      </c>
      <c r="E23" s="65">
        <v>76</v>
      </c>
      <c r="F23" s="65">
        <v>78</v>
      </c>
      <c r="G23" s="66">
        <f t="shared" si="6"/>
        <v>102.6</v>
      </c>
      <c r="H23" s="65">
        <v>77</v>
      </c>
      <c r="I23" s="66">
        <f t="shared" si="4"/>
        <v>95.1</v>
      </c>
      <c r="J23" s="65">
        <v>77</v>
      </c>
      <c r="K23" s="66">
        <f t="shared" si="7"/>
        <v>100</v>
      </c>
      <c r="L23" s="65">
        <v>77</v>
      </c>
      <c r="M23" s="66">
        <f t="shared" si="8"/>
        <v>100</v>
      </c>
      <c r="N23" s="65">
        <v>77</v>
      </c>
      <c r="O23" s="66">
        <f t="shared" si="9"/>
        <v>100</v>
      </c>
    </row>
    <row r="24" spans="1:15" s="72" customFormat="1" ht="15" customHeight="1" x14ac:dyDescent="0.25">
      <c r="A24" s="61" t="s">
        <v>126</v>
      </c>
      <c r="B24" s="65">
        <v>85</v>
      </c>
      <c r="C24" s="65">
        <v>85</v>
      </c>
      <c r="D24" s="66">
        <f t="shared" si="5"/>
        <v>100</v>
      </c>
      <c r="E24" s="65">
        <v>86</v>
      </c>
      <c r="F24" s="65">
        <v>83</v>
      </c>
      <c r="G24" s="66">
        <f t="shared" si="6"/>
        <v>96.5</v>
      </c>
      <c r="H24" s="65">
        <v>85</v>
      </c>
      <c r="I24" s="66">
        <f t="shared" si="4"/>
        <v>100</v>
      </c>
      <c r="J24" s="65">
        <v>85</v>
      </c>
      <c r="K24" s="66">
        <f t="shared" si="7"/>
        <v>100</v>
      </c>
      <c r="L24" s="65">
        <v>85</v>
      </c>
      <c r="M24" s="66">
        <f t="shared" si="8"/>
        <v>100</v>
      </c>
      <c r="N24" s="65">
        <v>85</v>
      </c>
      <c r="O24" s="66">
        <f t="shared" si="9"/>
        <v>100</v>
      </c>
    </row>
    <row r="25" spans="1:15" s="72" customFormat="1" ht="15" customHeight="1" x14ac:dyDescent="0.25">
      <c r="A25" s="61" t="s">
        <v>77</v>
      </c>
      <c r="B25" s="65">
        <v>130</v>
      </c>
      <c r="C25" s="65">
        <v>131</v>
      </c>
      <c r="D25" s="66">
        <f t="shared" si="5"/>
        <v>100.8</v>
      </c>
      <c r="E25" s="65">
        <v>131</v>
      </c>
      <c r="F25" s="65">
        <v>126</v>
      </c>
      <c r="G25" s="66">
        <f t="shared" si="6"/>
        <v>96.2</v>
      </c>
      <c r="H25" s="65">
        <v>130</v>
      </c>
      <c r="I25" s="66">
        <f t="shared" si="4"/>
        <v>99.2</v>
      </c>
      <c r="J25" s="65">
        <v>130</v>
      </c>
      <c r="K25" s="66">
        <f t="shared" si="7"/>
        <v>100</v>
      </c>
      <c r="L25" s="65">
        <v>130</v>
      </c>
      <c r="M25" s="66">
        <f t="shared" si="8"/>
        <v>100</v>
      </c>
      <c r="N25" s="65">
        <v>130</v>
      </c>
      <c r="O25" s="66">
        <f t="shared" si="9"/>
        <v>100</v>
      </c>
    </row>
    <row r="26" spans="1:15" s="72" customFormat="1" ht="15" customHeight="1" x14ac:dyDescent="0.25">
      <c r="A26" s="61" t="s">
        <v>78</v>
      </c>
      <c r="B26" s="65">
        <v>167</v>
      </c>
      <c r="C26" s="65">
        <v>166</v>
      </c>
      <c r="D26" s="66">
        <f t="shared" si="5"/>
        <v>99.4</v>
      </c>
      <c r="E26" s="65">
        <v>167</v>
      </c>
      <c r="F26" s="65">
        <v>167</v>
      </c>
      <c r="G26" s="66">
        <f t="shared" si="6"/>
        <v>100</v>
      </c>
      <c r="H26" s="65">
        <v>167</v>
      </c>
      <c r="I26" s="66">
        <f t="shared" si="4"/>
        <v>100.6</v>
      </c>
      <c r="J26" s="65">
        <v>167</v>
      </c>
      <c r="K26" s="66">
        <f t="shared" si="7"/>
        <v>100</v>
      </c>
      <c r="L26" s="65">
        <v>167</v>
      </c>
      <c r="M26" s="66">
        <f t="shared" si="8"/>
        <v>100</v>
      </c>
      <c r="N26" s="65">
        <v>167</v>
      </c>
      <c r="O26" s="66">
        <f t="shared" si="9"/>
        <v>100</v>
      </c>
    </row>
    <row r="27" spans="1:15" s="72" customFormat="1" ht="15" customHeight="1" x14ac:dyDescent="0.25">
      <c r="A27" s="61" t="s">
        <v>79</v>
      </c>
      <c r="B27" s="65">
        <v>19</v>
      </c>
      <c r="C27" s="65">
        <v>19</v>
      </c>
      <c r="D27" s="66">
        <f t="shared" si="5"/>
        <v>100</v>
      </c>
      <c r="E27" s="65">
        <v>19</v>
      </c>
      <c r="F27" s="65">
        <v>19</v>
      </c>
      <c r="G27" s="66">
        <f t="shared" si="6"/>
        <v>100</v>
      </c>
      <c r="H27" s="65">
        <v>19</v>
      </c>
      <c r="I27" s="66">
        <f t="shared" si="4"/>
        <v>100</v>
      </c>
      <c r="J27" s="65">
        <v>19</v>
      </c>
      <c r="K27" s="66">
        <f t="shared" si="7"/>
        <v>100</v>
      </c>
      <c r="L27" s="65">
        <v>19</v>
      </c>
      <c r="M27" s="66">
        <f t="shared" si="8"/>
        <v>100</v>
      </c>
      <c r="N27" s="65">
        <v>19</v>
      </c>
      <c r="O27" s="66">
        <f t="shared" si="9"/>
        <v>100</v>
      </c>
    </row>
    <row r="28" spans="1:15" s="67" customFormat="1" ht="15" customHeight="1" x14ac:dyDescent="0.25">
      <c r="A28" s="61" t="s">
        <v>80</v>
      </c>
      <c r="B28" s="65">
        <v>131</v>
      </c>
      <c r="C28" s="65">
        <v>130</v>
      </c>
      <c r="D28" s="66">
        <f t="shared" si="5"/>
        <v>99.2</v>
      </c>
      <c r="E28" s="65">
        <v>113</v>
      </c>
      <c r="F28" s="65">
        <v>95</v>
      </c>
      <c r="G28" s="66">
        <f t="shared" si="6"/>
        <v>84.1</v>
      </c>
      <c r="H28" s="65">
        <v>131</v>
      </c>
      <c r="I28" s="66">
        <f t="shared" si="4"/>
        <v>100.8</v>
      </c>
      <c r="J28" s="65">
        <v>131</v>
      </c>
      <c r="K28" s="66">
        <f t="shared" si="7"/>
        <v>100</v>
      </c>
      <c r="L28" s="65">
        <v>131</v>
      </c>
      <c r="M28" s="66">
        <f t="shared" si="8"/>
        <v>100</v>
      </c>
      <c r="N28" s="65">
        <v>131</v>
      </c>
      <c r="O28" s="66">
        <f t="shared" si="9"/>
        <v>100</v>
      </c>
    </row>
    <row r="29" spans="1:15" s="72" customFormat="1" ht="15" customHeight="1" x14ac:dyDescent="0.25">
      <c r="A29" s="61" t="s">
        <v>81</v>
      </c>
      <c r="B29" s="65">
        <v>55</v>
      </c>
      <c r="C29" s="65">
        <v>56</v>
      </c>
      <c r="D29" s="66">
        <f t="shared" si="5"/>
        <v>101.8</v>
      </c>
      <c r="E29" s="65">
        <v>52</v>
      </c>
      <c r="F29" s="65">
        <v>58</v>
      </c>
      <c r="G29" s="66">
        <f t="shared" si="6"/>
        <v>111.5</v>
      </c>
      <c r="H29" s="65">
        <v>56</v>
      </c>
      <c r="I29" s="66">
        <f t="shared" si="4"/>
        <v>100</v>
      </c>
      <c r="J29" s="65">
        <v>56</v>
      </c>
      <c r="K29" s="66">
        <f t="shared" si="7"/>
        <v>100</v>
      </c>
      <c r="L29" s="65">
        <v>56</v>
      </c>
      <c r="M29" s="66">
        <f t="shared" si="8"/>
        <v>100</v>
      </c>
      <c r="N29" s="65">
        <v>56</v>
      </c>
      <c r="O29" s="66">
        <f t="shared" si="9"/>
        <v>100</v>
      </c>
    </row>
    <row r="30" spans="1:15" s="72" customFormat="1" ht="15" customHeight="1" x14ac:dyDescent="0.25">
      <c r="A30" s="61" t="s">
        <v>82</v>
      </c>
      <c r="B30" s="65">
        <v>220</v>
      </c>
      <c r="C30" s="65">
        <v>228</v>
      </c>
      <c r="D30" s="66">
        <f t="shared" si="5"/>
        <v>103.6</v>
      </c>
      <c r="E30" s="65">
        <v>203</v>
      </c>
      <c r="F30" s="65">
        <v>223</v>
      </c>
      <c r="G30" s="66">
        <f t="shared" si="6"/>
        <v>109.9</v>
      </c>
      <c r="H30" s="65">
        <v>222</v>
      </c>
      <c r="I30" s="66">
        <f t="shared" si="4"/>
        <v>97.4</v>
      </c>
      <c r="J30" s="65">
        <v>222</v>
      </c>
      <c r="K30" s="66">
        <f t="shared" si="7"/>
        <v>100</v>
      </c>
      <c r="L30" s="65">
        <v>222</v>
      </c>
      <c r="M30" s="66">
        <f t="shared" si="8"/>
        <v>100</v>
      </c>
      <c r="N30" s="65">
        <v>222</v>
      </c>
      <c r="O30" s="66">
        <f t="shared" si="9"/>
        <v>100</v>
      </c>
    </row>
    <row r="31" spans="1:15" ht="21.75" customHeight="1" x14ac:dyDescent="0.25">
      <c r="A31" s="32" t="s">
        <v>0</v>
      </c>
      <c r="B31" s="31">
        <f>SUM(B32:B33)</f>
        <v>0</v>
      </c>
      <c r="C31" s="31">
        <f>SUM(C32:C33)</f>
        <v>0</v>
      </c>
      <c r="D31" s="33" t="e">
        <f>ROUND(C31/B31*100,1)</f>
        <v>#DIV/0!</v>
      </c>
      <c r="E31" s="31">
        <f t="shared" ref="E31" si="10">SUM(E32:E33)</f>
        <v>0</v>
      </c>
      <c r="F31" s="31">
        <f t="shared" ref="F31" si="11">SUM(F32:F33)</f>
        <v>0</v>
      </c>
      <c r="G31" s="33" t="e">
        <f>ROUND(F31/E31*100,1)</f>
        <v>#DIV/0!</v>
      </c>
      <c r="H31" s="31">
        <f>SUM(H32:H33)</f>
        <v>0</v>
      </c>
      <c r="I31" s="33" t="e">
        <f t="shared" si="4"/>
        <v>#DIV/0!</v>
      </c>
      <c r="J31" s="31">
        <f>SUM(J32:J33)</f>
        <v>0</v>
      </c>
      <c r="K31" s="33" t="e">
        <f>ROUND(J31/H31*100,1)</f>
        <v>#DIV/0!</v>
      </c>
      <c r="L31" s="31">
        <f>SUM(L32:L33)</f>
        <v>0</v>
      </c>
      <c r="M31" s="33" t="e">
        <f>ROUND(L31/J31*100,1)</f>
        <v>#DIV/0!</v>
      </c>
      <c r="N31" s="31">
        <f>SUM(N32:N33)</f>
        <v>0</v>
      </c>
      <c r="O31" s="33" t="e">
        <f>ROUND(N31/L31*100,1)</f>
        <v>#DIV/0!</v>
      </c>
    </row>
    <row r="32" spans="1:15" ht="14.25" customHeight="1" x14ac:dyDescent="0.25">
      <c r="A32" s="17" t="str">
        <f>'фонд начисленной заработной пла'!A32</f>
        <v>(наименование предприятия, организации)</v>
      </c>
      <c r="B32" s="65"/>
      <c r="C32" s="65"/>
      <c r="D32" s="20" t="e">
        <f t="shared" ref="D32:D33" si="12">ROUND(C32/B32*100,1)</f>
        <v>#DIV/0!</v>
      </c>
      <c r="E32" s="65"/>
      <c r="F32" s="65"/>
      <c r="G32" s="20" t="e">
        <f t="shared" ref="G32:G33" si="13">ROUND(F32/E32*100,1)</f>
        <v>#DIV/0!</v>
      </c>
      <c r="H32" s="19"/>
      <c r="I32" s="20" t="e">
        <f t="shared" si="4"/>
        <v>#DIV/0!</v>
      </c>
      <c r="J32" s="19"/>
      <c r="K32" s="20" t="e">
        <f t="shared" ref="K32:K33" si="14">ROUND(J32/H32*100,1)</f>
        <v>#DIV/0!</v>
      </c>
      <c r="L32" s="19"/>
      <c r="M32" s="20" t="e">
        <f t="shared" ref="M32:M33" si="15">ROUND(L32/J32*100,1)</f>
        <v>#DIV/0!</v>
      </c>
      <c r="N32" s="19"/>
      <c r="O32" s="20" t="e">
        <f t="shared" ref="O32:O33" si="16">ROUND(N32/L32*100,1)</f>
        <v>#DIV/0!</v>
      </c>
    </row>
    <row r="33" spans="1:27" ht="15.75" customHeight="1" x14ac:dyDescent="0.25">
      <c r="A33" s="17" t="str">
        <f>'фонд начисленной заработной пла'!A33</f>
        <v>(наименование предприятия, организации)</v>
      </c>
      <c r="B33" s="65"/>
      <c r="C33" s="65"/>
      <c r="D33" s="20" t="e">
        <f t="shared" si="12"/>
        <v>#DIV/0!</v>
      </c>
      <c r="E33" s="65"/>
      <c r="F33" s="65"/>
      <c r="G33" s="20" t="e">
        <f t="shared" si="13"/>
        <v>#DIV/0!</v>
      </c>
      <c r="H33" s="19"/>
      <c r="I33" s="20" t="e">
        <f t="shared" si="4"/>
        <v>#DIV/0!</v>
      </c>
      <c r="J33" s="19"/>
      <c r="K33" s="20" t="e">
        <f t="shared" si="14"/>
        <v>#DIV/0!</v>
      </c>
      <c r="L33" s="19"/>
      <c r="M33" s="20" t="e">
        <f t="shared" si="15"/>
        <v>#DIV/0!</v>
      </c>
      <c r="N33" s="19"/>
      <c r="O33" s="20" t="e">
        <f t="shared" si="16"/>
        <v>#DIV/0!</v>
      </c>
    </row>
    <row r="34" spans="1:27" ht="22.5" customHeight="1" x14ac:dyDescent="0.25">
      <c r="A34" s="32" t="s">
        <v>1</v>
      </c>
      <c r="B34" s="34">
        <f>B36+B39+B42+B45+B48+B51+B54+B57+B60+B63+B66+B69+B72+B75+B78+B81+B84+B87+B90+B93+B96+B99+B102</f>
        <v>762</v>
      </c>
      <c r="C34" s="34">
        <f>C36+C39+C42+C45+C48+C51+C54+C57+C60+C63+C66+C69+C72+C75+C78+C81+C84+C87+C90+C93+C96+C99+C102</f>
        <v>748</v>
      </c>
      <c r="D34" s="33">
        <f>ROUND(C34/B34*100,1)</f>
        <v>98.2</v>
      </c>
      <c r="E34" s="34">
        <f t="shared" ref="E34" si="17">E36+E39+E42+E45+E48+E51+E54+E57+E60+E63+E66+E69+E72+E75+E78+E81+E84+E87+E90+E93+E96+E99+E102</f>
        <v>747</v>
      </c>
      <c r="F34" s="34">
        <f t="shared" ref="F34" si="18">F36+F39+F42+F45+F48+F51+F54+F57+F60+F63+F66+F69+F72+F75+F78+F81+F84+F87+F90+F93+F96+F99+F102</f>
        <v>722</v>
      </c>
      <c r="G34" s="33">
        <f>ROUND(F34/E34*100,1)</f>
        <v>96.7</v>
      </c>
      <c r="H34" s="35">
        <f>H36+H39+H42+H45+H48+H51+H54+H57+H60+H63+H66+H69+H72+H75+H78+H81+H84+H87+H90+H93+H96+H99+H102</f>
        <v>725</v>
      </c>
      <c r="I34" s="33">
        <f t="shared" si="4"/>
        <v>96.9</v>
      </c>
      <c r="J34" s="35">
        <f>J36+J39+J42+J45+J48+J51+J54+J57+J60+J63+J66+J69+J72+J75+J78+J81+J84+J87+J90+J93+J96+J99+J102</f>
        <v>725</v>
      </c>
      <c r="K34" s="33">
        <f>ROUND(J34/H34*100,1)</f>
        <v>100</v>
      </c>
      <c r="L34" s="35">
        <f>L36+L39+L42+L45+L48+L51+L54+L57+L60+L63+L66+L69+L72+L75+L78+L81+L84+L87+L90+L93+L96+L99+L102</f>
        <v>725</v>
      </c>
      <c r="M34" s="33">
        <f>ROUND(L34/J34*100,1)</f>
        <v>100</v>
      </c>
      <c r="N34" s="34">
        <f>N36+N39+N42+N45+N48+N51+N54+N57+N60+N63+N66+N69+N72+N75+N78+N81+N84+N87+N90+N93+N96+N99+N102</f>
        <v>725</v>
      </c>
      <c r="O34" s="33">
        <f>ROUND(N34/L34*100,1)</f>
        <v>100</v>
      </c>
    </row>
    <row r="35" spans="1:27" ht="14.25" customHeight="1" x14ac:dyDescent="0.25">
      <c r="A35" s="12" t="s">
        <v>2</v>
      </c>
      <c r="B35" s="87"/>
      <c r="C35" s="87"/>
      <c r="D35" s="8"/>
      <c r="E35" s="87"/>
      <c r="F35" s="87"/>
      <c r="G35" s="8"/>
      <c r="H35" s="14"/>
      <c r="I35" s="8"/>
      <c r="J35" s="14"/>
      <c r="K35" s="8"/>
      <c r="L35" s="14"/>
      <c r="M35" s="8"/>
      <c r="N35" s="14"/>
      <c r="O35" s="8"/>
    </row>
    <row r="36" spans="1:27" ht="15.75" customHeight="1" x14ac:dyDescent="0.25">
      <c r="A36" s="26" t="s">
        <v>20</v>
      </c>
      <c r="B36" s="27">
        <f>SUM(B37:B38)</f>
        <v>59</v>
      </c>
      <c r="C36" s="27">
        <f>SUM(C37:C38)</f>
        <v>70</v>
      </c>
      <c r="D36" s="28">
        <f>ROUND(C36/B36*100,1)</f>
        <v>118.6</v>
      </c>
      <c r="E36" s="90">
        <f t="shared" ref="E36:F36" si="19">SUM(E37:E38)</f>
        <v>67</v>
      </c>
      <c r="F36" s="90">
        <f t="shared" si="19"/>
        <v>70</v>
      </c>
      <c r="G36" s="28">
        <f>ROUND(F36/E36*100,1)</f>
        <v>104.5</v>
      </c>
      <c r="H36" s="30">
        <f>SUM(H37:H38)</f>
        <v>73</v>
      </c>
      <c r="I36" s="28">
        <f t="shared" ref="I36:I67" si="20">ROUND(H36/C36*100,1)</f>
        <v>104.3</v>
      </c>
      <c r="J36" s="30">
        <f>SUM(J37:J38)</f>
        <v>73</v>
      </c>
      <c r="K36" s="28">
        <f>ROUND(J36/H36*100,1)</f>
        <v>100</v>
      </c>
      <c r="L36" s="30">
        <f>SUM(L37:L38)</f>
        <v>73</v>
      </c>
      <c r="M36" s="28">
        <f>ROUND(L36/J36*100,1)</f>
        <v>100</v>
      </c>
      <c r="N36" s="30">
        <f>SUM(N37:N38)</f>
        <v>73</v>
      </c>
      <c r="O36" s="28">
        <f>ROUND(N36/L36*100,1)</f>
        <v>100</v>
      </c>
    </row>
    <row r="37" spans="1:27" s="72" customFormat="1" ht="15" customHeight="1" x14ac:dyDescent="0.25">
      <c r="A37" s="69" t="str">
        <f>'фонд начисленной заработной пла'!A37</f>
        <v>ООО "Солнечный край"</v>
      </c>
      <c r="B37" s="65">
        <v>59</v>
      </c>
      <c r="C37" s="65">
        <v>70</v>
      </c>
      <c r="D37" s="71">
        <f t="shared" ref="D37:D100" si="21">ROUND(C37/B37*100,1)</f>
        <v>118.6</v>
      </c>
      <c r="E37" s="65">
        <v>67</v>
      </c>
      <c r="F37" s="65">
        <v>70</v>
      </c>
      <c r="G37" s="71">
        <f t="shared" ref="G37:G38" si="22">ROUND(F37/E37*100,1)</f>
        <v>104.5</v>
      </c>
      <c r="H37" s="70">
        <v>73</v>
      </c>
      <c r="I37" s="71">
        <f t="shared" si="20"/>
        <v>104.3</v>
      </c>
      <c r="J37" s="70">
        <v>73</v>
      </c>
      <c r="K37" s="71">
        <f t="shared" ref="K37:K38" si="23">ROUND(J37/H37*100,1)</f>
        <v>100</v>
      </c>
      <c r="L37" s="70">
        <v>73</v>
      </c>
      <c r="M37" s="71">
        <f t="shared" ref="M37:M38" si="24">ROUND(L37/J37*100,1)</f>
        <v>100</v>
      </c>
      <c r="N37" s="70">
        <v>73</v>
      </c>
      <c r="O37" s="71">
        <f t="shared" ref="O37:O38" si="25">ROUND(N37/L37*100,1)</f>
        <v>100</v>
      </c>
    </row>
    <row r="38" spans="1:27" s="72" customFormat="1" ht="13.5" customHeight="1" x14ac:dyDescent="0.25">
      <c r="A38" s="69"/>
      <c r="B38" s="65"/>
      <c r="C38" s="65"/>
      <c r="D38" s="71" t="e">
        <f t="shared" si="21"/>
        <v>#DIV/0!</v>
      </c>
      <c r="E38" s="65"/>
      <c r="F38" s="65"/>
      <c r="G38" s="71" t="e">
        <f t="shared" si="22"/>
        <v>#DIV/0!</v>
      </c>
      <c r="H38" s="70"/>
      <c r="I38" s="71" t="e">
        <f t="shared" si="20"/>
        <v>#DIV/0!</v>
      </c>
      <c r="J38" s="70"/>
      <c r="K38" s="71" t="e">
        <f t="shared" si="23"/>
        <v>#DIV/0!</v>
      </c>
      <c r="L38" s="70"/>
      <c r="M38" s="71" t="e">
        <f t="shared" si="24"/>
        <v>#DIV/0!</v>
      </c>
      <c r="N38" s="70"/>
      <c r="O38" s="71" t="e">
        <f t="shared" si="25"/>
        <v>#DIV/0!</v>
      </c>
    </row>
    <row r="39" spans="1:27" ht="16.5" customHeight="1" x14ac:dyDescent="0.25">
      <c r="A39" s="26" t="s">
        <v>21</v>
      </c>
      <c r="B39" s="90">
        <f>SUM(B40:B41)</f>
        <v>0</v>
      </c>
      <c r="C39" s="90">
        <f>SUM(C40:C41)</f>
        <v>0</v>
      </c>
      <c r="D39" s="28" t="e">
        <f t="shared" si="21"/>
        <v>#DIV/0!</v>
      </c>
      <c r="E39" s="90">
        <f t="shared" ref="E39" si="26">SUM(E40:E41)</f>
        <v>0</v>
      </c>
      <c r="F39" s="90"/>
      <c r="G39" s="28" t="e">
        <f>ROUND(F39/E39*100,1)</f>
        <v>#DIV/0!</v>
      </c>
      <c r="H39" s="30">
        <f>SUM(H40:H41)</f>
        <v>0</v>
      </c>
      <c r="I39" s="28" t="e">
        <f t="shared" si="20"/>
        <v>#DIV/0!</v>
      </c>
      <c r="J39" s="30">
        <f>SUM(J40:J41)</f>
        <v>0</v>
      </c>
      <c r="K39" s="28" t="e">
        <f>ROUND(J39/H39*100,1)</f>
        <v>#DIV/0!</v>
      </c>
      <c r="L39" s="30">
        <f>SUM(L40:L41)</f>
        <v>0</v>
      </c>
      <c r="M39" s="28" t="e">
        <f>ROUND(L39/J39*100,1)</f>
        <v>#DIV/0!</v>
      </c>
      <c r="N39" s="30">
        <f>SUM(N40:N41)</f>
        <v>0</v>
      </c>
      <c r="O39" s="28" t="e">
        <f>ROUND(N39/L39*100,1)</f>
        <v>#DIV/0!</v>
      </c>
    </row>
    <row r="40" spans="1:27" ht="14.25" customHeight="1" x14ac:dyDescent="0.25">
      <c r="A40" s="17" t="str">
        <f>'фонд начисленной заработной пла'!A40</f>
        <v>(наименование предприятия, организации)</v>
      </c>
      <c r="B40" s="65"/>
      <c r="C40" s="65"/>
      <c r="D40" s="20" t="e">
        <f t="shared" si="21"/>
        <v>#DIV/0!</v>
      </c>
      <c r="E40" s="65"/>
      <c r="F40" s="65"/>
      <c r="G40" s="20" t="e">
        <f t="shared" ref="G40:G41" si="27">ROUND(F40/E40*100,1)</f>
        <v>#DIV/0!</v>
      </c>
      <c r="H40" s="19"/>
      <c r="I40" s="20" t="e">
        <f t="shared" si="20"/>
        <v>#DIV/0!</v>
      </c>
      <c r="J40" s="19"/>
      <c r="K40" s="20" t="e">
        <f t="shared" ref="K40:K41" si="28">ROUND(J40/H40*100,1)</f>
        <v>#DIV/0!</v>
      </c>
      <c r="L40" s="19"/>
      <c r="M40" s="20" t="e">
        <f t="shared" ref="M40:M41" si="29">ROUND(L40/J40*100,1)</f>
        <v>#DIV/0!</v>
      </c>
      <c r="N40" s="19"/>
      <c r="O40" s="20" t="e">
        <f t="shared" ref="O40:O41" si="30">ROUND(N40/L40*100,1)</f>
        <v>#DIV/0!</v>
      </c>
    </row>
    <row r="41" spans="1:27" ht="13.5" customHeight="1" x14ac:dyDescent="0.25">
      <c r="A41" s="17" t="str">
        <f>'фонд начисленной заработной пла'!A41</f>
        <v>(наименование предприятия, организации)</v>
      </c>
      <c r="B41" s="65"/>
      <c r="C41" s="65"/>
      <c r="D41" s="20" t="e">
        <f t="shared" si="21"/>
        <v>#DIV/0!</v>
      </c>
      <c r="E41" s="65"/>
      <c r="F41" s="65"/>
      <c r="G41" s="20" t="e">
        <f t="shared" si="27"/>
        <v>#DIV/0!</v>
      </c>
      <c r="H41" s="19"/>
      <c r="I41" s="20" t="e">
        <f t="shared" si="20"/>
        <v>#DIV/0!</v>
      </c>
      <c r="J41" s="19"/>
      <c r="K41" s="20" t="e">
        <f t="shared" si="28"/>
        <v>#DIV/0!</v>
      </c>
      <c r="L41" s="19"/>
      <c r="M41" s="20" t="e">
        <f t="shared" si="29"/>
        <v>#DIV/0!</v>
      </c>
      <c r="N41" s="19"/>
      <c r="O41" s="20" t="e">
        <f t="shared" si="30"/>
        <v>#DIV/0!</v>
      </c>
    </row>
    <row r="42" spans="1:27" ht="14.25" customHeight="1" x14ac:dyDescent="0.25">
      <c r="A42" s="26" t="s">
        <v>22</v>
      </c>
      <c r="B42" s="27">
        <f>SUM(B43:B44)</f>
        <v>0</v>
      </c>
      <c r="C42" s="27">
        <f>SUM(C43:C44)</f>
        <v>0</v>
      </c>
      <c r="D42" s="28" t="e">
        <f t="shared" si="21"/>
        <v>#DIV/0!</v>
      </c>
      <c r="E42" s="90">
        <v>0</v>
      </c>
      <c r="F42" s="90">
        <v>0</v>
      </c>
      <c r="G42" s="28" t="e">
        <f>ROUND(F42/E42*100,1)</f>
        <v>#DIV/0!</v>
      </c>
      <c r="H42" s="30">
        <f>SUM(H43:H44)</f>
        <v>0</v>
      </c>
      <c r="I42" s="28" t="e">
        <f t="shared" si="20"/>
        <v>#DIV/0!</v>
      </c>
      <c r="J42" s="30">
        <f>SUM(J43:J44)</f>
        <v>0</v>
      </c>
      <c r="K42" s="28" t="e">
        <f>ROUND(J42/H42*100,1)</f>
        <v>#DIV/0!</v>
      </c>
      <c r="L42" s="30">
        <f>SUM(L43:L44)</f>
        <v>0</v>
      </c>
      <c r="M42" s="28" t="e">
        <f>ROUND(L42/J42*100,1)</f>
        <v>#DIV/0!</v>
      </c>
      <c r="N42" s="27">
        <f>SUM(N43:N44)</f>
        <v>0</v>
      </c>
      <c r="O42" s="28" t="e">
        <f>ROUND(N42/L42*100,1)</f>
        <v>#DIV/0!</v>
      </c>
    </row>
    <row r="43" spans="1:27" ht="15" customHeight="1" x14ac:dyDescent="0.25">
      <c r="A43" s="17" t="str">
        <f>'фонд начисленной заработной пла'!A43</f>
        <v>(наименование предприятия, организации)</v>
      </c>
      <c r="B43" s="65"/>
      <c r="C43" s="65"/>
      <c r="D43" s="20" t="e">
        <f t="shared" si="21"/>
        <v>#DIV/0!</v>
      </c>
      <c r="E43" s="65"/>
      <c r="F43" s="65"/>
      <c r="G43" s="20" t="e">
        <f t="shared" ref="G43:G106" si="31">ROUND(F43/E43*100,1)</f>
        <v>#DIV/0!</v>
      </c>
      <c r="H43" s="19"/>
      <c r="I43" s="20" t="e">
        <f t="shared" si="20"/>
        <v>#DIV/0!</v>
      </c>
      <c r="J43" s="19"/>
      <c r="K43" s="20" t="e">
        <f t="shared" ref="K43:K106" si="32">ROUND(J43/H43*100,1)</f>
        <v>#DIV/0!</v>
      </c>
      <c r="L43" s="19"/>
      <c r="M43" s="20" t="e">
        <f t="shared" ref="M43:M106" si="33">ROUND(L43/J43*100,1)</f>
        <v>#DIV/0!</v>
      </c>
      <c r="N43" s="19"/>
      <c r="O43" s="20" t="e">
        <f t="shared" ref="O43:O106" si="34">ROUND(N43/L43*100,1)</f>
        <v>#DIV/0!</v>
      </c>
    </row>
    <row r="44" spans="1:27" ht="14.25" customHeight="1" x14ac:dyDescent="0.25">
      <c r="A44" s="17" t="str">
        <f>'фонд начисленной заработной пла'!A44</f>
        <v>(наименование предприятия, организации)</v>
      </c>
      <c r="B44" s="65"/>
      <c r="C44" s="65"/>
      <c r="D44" s="20" t="e">
        <f t="shared" si="21"/>
        <v>#DIV/0!</v>
      </c>
      <c r="E44" s="65"/>
      <c r="F44" s="65"/>
      <c r="G44" s="20" t="e">
        <f t="shared" si="31"/>
        <v>#DIV/0!</v>
      </c>
      <c r="H44" s="19"/>
      <c r="I44" s="20" t="e">
        <f t="shared" si="20"/>
        <v>#DIV/0!</v>
      </c>
      <c r="J44" s="19"/>
      <c r="K44" s="20" t="e">
        <f t="shared" si="32"/>
        <v>#DIV/0!</v>
      </c>
      <c r="L44" s="19"/>
      <c r="M44" s="20" t="e">
        <f t="shared" si="33"/>
        <v>#DIV/0!</v>
      </c>
      <c r="N44" s="19"/>
      <c r="O44" s="20" t="e">
        <f t="shared" si="34"/>
        <v>#DIV/0!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4.25" customHeight="1" x14ac:dyDescent="0.25">
      <c r="A45" s="26" t="s">
        <v>23</v>
      </c>
      <c r="B45" s="27">
        <f>SUM(B46:B47)</f>
        <v>0</v>
      </c>
      <c r="C45" s="27">
        <f>SUM(C46:C47)</f>
        <v>0</v>
      </c>
      <c r="D45" s="28" t="e">
        <f t="shared" si="21"/>
        <v>#DIV/0!</v>
      </c>
      <c r="E45" s="90">
        <f t="shared" ref="E45" si="35">SUM(E46:E47)</f>
        <v>0</v>
      </c>
      <c r="F45" s="90">
        <f t="shared" ref="F45" si="36">SUM(F46:F47)</f>
        <v>0</v>
      </c>
      <c r="G45" s="28" t="e">
        <f t="shared" si="31"/>
        <v>#DIV/0!</v>
      </c>
      <c r="H45" s="30">
        <f>SUM(H46:H47)</f>
        <v>0</v>
      </c>
      <c r="I45" s="28" t="e">
        <f t="shared" si="20"/>
        <v>#DIV/0!</v>
      </c>
      <c r="J45" s="30">
        <f>SUM(J46:J47)</f>
        <v>0</v>
      </c>
      <c r="K45" s="28" t="e">
        <f t="shared" si="32"/>
        <v>#DIV/0!</v>
      </c>
      <c r="L45" s="30">
        <f>SUM(L46:L47)</f>
        <v>0</v>
      </c>
      <c r="M45" s="28" t="e">
        <f t="shared" si="33"/>
        <v>#DIV/0!</v>
      </c>
      <c r="N45" s="30">
        <f>SUM(N46:N47)</f>
        <v>0</v>
      </c>
      <c r="O45" s="28" t="e">
        <f t="shared" si="34"/>
        <v>#DIV/0!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x14ac:dyDescent="0.25">
      <c r="A46" s="17" t="str">
        <f>'фонд начисленной заработной пла'!A46</f>
        <v>(наименование предприятия, организации)</v>
      </c>
      <c r="B46" s="65"/>
      <c r="C46" s="65"/>
      <c r="D46" s="20" t="e">
        <f t="shared" si="21"/>
        <v>#DIV/0!</v>
      </c>
      <c r="E46" s="65"/>
      <c r="F46" s="65"/>
      <c r="G46" s="20" t="e">
        <f t="shared" si="31"/>
        <v>#DIV/0!</v>
      </c>
      <c r="H46" s="19"/>
      <c r="I46" s="20" t="e">
        <f t="shared" si="20"/>
        <v>#DIV/0!</v>
      </c>
      <c r="J46" s="19"/>
      <c r="K46" s="20" t="e">
        <f t="shared" si="32"/>
        <v>#DIV/0!</v>
      </c>
      <c r="L46" s="19"/>
      <c r="M46" s="20" t="e">
        <f t="shared" si="33"/>
        <v>#DIV/0!</v>
      </c>
      <c r="N46" s="19"/>
      <c r="O46" s="20" t="e">
        <f t="shared" si="34"/>
        <v>#DIV/0!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x14ac:dyDescent="0.25">
      <c r="A47" s="17" t="str">
        <f>'фонд начисленной заработной пла'!A47</f>
        <v>(наименование предприятия, организации)</v>
      </c>
      <c r="B47" s="65"/>
      <c r="C47" s="65"/>
      <c r="D47" s="20" t="e">
        <f t="shared" si="21"/>
        <v>#DIV/0!</v>
      </c>
      <c r="E47" s="65"/>
      <c r="F47" s="65"/>
      <c r="G47" s="20" t="e">
        <f t="shared" si="31"/>
        <v>#DIV/0!</v>
      </c>
      <c r="H47" s="19"/>
      <c r="I47" s="20" t="e">
        <f t="shared" si="20"/>
        <v>#DIV/0!</v>
      </c>
      <c r="J47" s="19"/>
      <c r="K47" s="20" t="e">
        <f t="shared" si="32"/>
        <v>#DIV/0!</v>
      </c>
      <c r="L47" s="19"/>
      <c r="M47" s="20" t="e">
        <f t="shared" si="33"/>
        <v>#DIV/0!</v>
      </c>
      <c r="N47" s="19"/>
      <c r="O47" s="20" t="e">
        <f t="shared" si="34"/>
        <v>#DIV/0!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x14ac:dyDescent="0.25">
      <c r="A48" s="26" t="s">
        <v>24</v>
      </c>
      <c r="B48" s="27">
        <f>SUM(B49:B50)</f>
        <v>0</v>
      </c>
      <c r="C48" s="27">
        <f>SUM(C49:C50)</f>
        <v>0</v>
      </c>
      <c r="D48" s="28" t="e">
        <f t="shared" si="21"/>
        <v>#DIV/0!</v>
      </c>
      <c r="E48" s="27">
        <f>SUM(E49:E50)</f>
        <v>0</v>
      </c>
      <c r="F48" s="27">
        <f>SUM(F49:F50)</f>
        <v>0</v>
      </c>
      <c r="G48" s="28" t="e">
        <f t="shared" si="31"/>
        <v>#DIV/0!</v>
      </c>
      <c r="H48" s="27">
        <f>SUM(H49:H50)</f>
        <v>0</v>
      </c>
      <c r="I48" s="28" t="e">
        <f t="shared" si="20"/>
        <v>#DIV/0!</v>
      </c>
      <c r="J48" s="27">
        <f>SUM(J49:J50)</f>
        <v>0</v>
      </c>
      <c r="K48" s="28" t="e">
        <f t="shared" si="32"/>
        <v>#DIV/0!</v>
      </c>
      <c r="L48" s="27">
        <f>SUM(L49:L50)</f>
        <v>0</v>
      </c>
      <c r="M48" s="28" t="e">
        <f t="shared" si="33"/>
        <v>#DIV/0!</v>
      </c>
      <c r="N48" s="27">
        <f>SUM(N49:N50)</f>
        <v>0</v>
      </c>
      <c r="O48" s="28" t="e">
        <f t="shared" si="34"/>
        <v>#DIV/0!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x14ac:dyDescent="0.25">
      <c r="A49" s="17" t="str">
        <f>'фонд начисленной заработной пла'!A49</f>
        <v>(наименование предприятия, организации)</v>
      </c>
      <c r="B49" s="65"/>
      <c r="C49" s="65"/>
      <c r="D49" s="20" t="e">
        <f t="shared" si="21"/>
        <v>#DIV/0!</v>
      </c>
      <c r="E49" s="65"/>
      <c r="F49" s="65"/>
      <c r="G49" s="20" t="e">
        <f t="shared" si="31"/>
        <v>#DIV/0!</v>
      </c>
      <c r="H49" s="19"/>
      <c r="I49" s="20" t="e">
        <f t="shared" si="20"/>
        <v>#DIV/0!</v>
      </c>
      <c r="J49" s="19"/>
      <c r="K49" s="20" t="e">
        <f t="shared" si="32"/>
        <v>#DIV/0!</v>
      </c>
      <c r="L49" s="19"/>
      <c r="M49" s="20" t="e">
        <f t="shared" si="33"/>
        <v>#DIV/0!</v>
      </c>
      <c r="N49" s="19"/>
      <c r="O49" s="20" t="e">
        <f t="shared" si="34"/>
        <v>#DIV/0!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x14ac:dyDescent="0.25">
      <c r="A50" s="17" t="str">
        <f>'фонд начисленной заработной пла'!A50</f>
        <v>(наименование предприятия, организации)</v>
      </c>
      <c r="B50" s="65"/>
      <c r="C50" s="65"/>
      <c r="D50" s="20" t="e">
        <f t="shared" si="21"/>
        <v>#DIV/0!</v>
      </c>
      <c r="E50" s="65"/>
      <c r="F50" s="65"/>
      <c r="G50" s="20" t="e">
        <f t="shared" si="31"/>
        <v>#DIV/0!</v>
      </c>
      <c r="H50" s="19"/>
      <c r="I50" s="20" t="e">
        <f t="shared" si="20"/>
        <v>#DIV/0!</v>
      </c>
      <c r="J50" s="19"/>
      <c r="K50" s="20" t="e">
        <f t="shared" si="32"/>
        <v>#DIV/0!</v>
      </c>
      <c r="L50" s="19"/>
      <c r="M50" s="20" t="e">
        <f t="shared" si="33"/>
        <v>#DIV/0!</v>
      </c>
      <c r="N50" s="19"/>
      <c r="O50" s="20" t="e">
        <f t="shared" si="34"/>
        <v>#DIV/0!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53.25" customHeight="1" x14ac:dyDescent="0.25">
      <c r="A51" s="26" t="s">
        <v>25</v>
      </c>
      <c r="B51" s="27">
        <f>SUM(B52:B53)</f>
        <v>0</v>
      </c>
      <c r="C51" s="27">
        <f>SUM(C52:C53)</f>
        <v>0</v>
      </c>
      <c r="D51" s="28" t="e">
        <f t="shared" si="21"/>
        <v>#DIV/0!</v>
      </c>
      <c r="E51" s="27">
        <f>SUM(E52:E53)</f>
        <v>0</v>
      </c>
      <c r="F51" s="27">
        <f>SUM(F52:F53)</f>
        <v>0</v>
      </c>
      <c r="G51" s="28" t="e">
        <f t="shared" si="31"/>
        <v>#DIV/0!</v>
      </c>
      <c r="H51" s="27">
        <f>SUM(H52:H53)</f>
        <v>0</v>
      </c>
      <c r="I51" s="28" t="e">
        <f t="shared" si="20"/>
        <v>#DIV/0!</v>
      </c>
      <c r="J51" s="27">
        <f>SUM(J52:J53)</f>
        <v>0</v>
      </c>
      <c r="K51" s="28" t="e">
        <f t="shared" si="32"/>
        <v>#DIV/0!</v>
      </c>
      <c r="L51" s="27">
        <f>SUM(L52:L53)</f>
        <v>0</v>
      </c>
      <c r="M51" s="28" t="e">
        <f t="shared" si="33"/>
        <v>#DIV/0!</v>
      </c>
      <c r="N51" s="27">
        <f>SUM(N52:N53)</f>
        <v>0</v>
      </c>
      <c r="O51" s="28" t="e">
        <f t="shared" si="34"/>
        <v>#DIV/0!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x14ac:dyDescent="0.25">
      <c r="A52" s="17" t="str">
        <f>'фонд начисленной заработной пла'!A52</f>
        <v>(наименование предприятия, организации)</v>
      </c>
      <c r="B52" s="65"/>
      <c r="C52" s="65"/>
      <c r="D52" s="20" t="e">
        <f t="shared" si="21"/>
        <v>#DIV/0!</v>
      </c>
      <c r="E52" s="65"/>
      <c r="F52" s="65"/>
      <c r="G52" s="20" t="e">
        <f t="shared" si="31"/>
        <v>#DIV/0!</v>
      </c>
      <c r="H52" s="19"/>
      <c r="I52" s="20" t="e">
        <f t="shared" si="20"/>
        <v>#DIV/0!</v>
      </c>
      <c r="J52" s="19"/>
      <c r="K52" s="20" t="e">
        <f t="shared" si="32"/>
        <v>#DIV/0!</v>
      </c>
      <c r="L52" s="19"/>
      <c r="M52" s="20" t="e">
        <f t="shared" si="33"/>
        <v>#DIV/0!</v>
      </c>
      <c r="N52" s="19"/>
      <c r="O52" s="20" t="e">
        <f t="shared" si="34"/>
        <v>#DIV/0!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x14ac:dyDescent="0.25">
      <c r="A53" s="17" t="str">
        <f>'фонд начисленной заработной пла'!A53</f>
        <v>(наименование предприятия, организации)</v>
      </c>
      <c r="B53" s="65"/>
      <c r="C53" s="65"/>
      <c r="D53" s="20" t="e">
        <f t="shared" si="21"/>
        <v>#DIV/0!</v>
      </c>
      <c r="E53" s="65"/>
      <c r="F53" s="65"/>
      <c r="G53" s="20" t="e">
        <f t="shared" si="31"/>
        <v>#DIV/0!</v>
      </c>
      <c r="H53" s="19"/>
      <c r="I53" s="20" t="e">
        <f t="shared" si="20"/>
        <v>#DIV/0!</v>
      </c>
      <c r="J53" s="19"/>
      <c r="K53" s="20" t="e">
        <f t="shared" si="32"/>
        <v>#DIV/0!</v>
      </c>
      <c r="L53" s="19"/>
      <c r="M53" s="20" t="e">
        <f t="shared" si="33"/>
        <v>#DIV/0!</v>
      </c>
      <c r="N53" s="19"/>
      <c r="O53" s="20" t="e">
        <f t="shared" si="34"/>
        <v>#DIV/0!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7.25" customHeight="1" x14ac:dyDescent="0.25">
      <c r="A54" s="26" t="s">
        <v>26</v>
      </c>
      <c r="B54" s="27">
        <f>SUM(B55:B56)</f>
        <v>0</v>
      </c>
      <c r="C54" s="27">
        <f>SUM(C55:C56)</f>
        <v>0</v>
      </c>
      <c r="D54" s="28" t="e">
        <f t="shared" si="21"/>
        <v>#DIV/0!</v>
      </c>
      <c r="E54" s="27">
        <f>SUM(E55:E56)</f>
        <v>0</v>
      </c>
      <c r="F54" s="27">
        <f>SUM(F55:F56)</f>
        <v>0</v>
      </c>
      <c r="G54" s="28" t="e">
        <f t="shared" si="31"/>
        <v>#DIV/0!</v>
      </c>
      <c r="H54" s="27">
        <f>SUM(H55:H56)</f>
        <v>0</v>
      </c>
      <c r="I54" s="28" t="e">
        <f t="shared" si="20"/>
        <v>#DIV/0!</v>
      </c>
      <c r="J54" s="27">
        <f>SUM(J55:J56)</f>
        <v>0</v>
      </c>
      <c r="K54" s="28" t="e">
        <f t="shared" si="32"/>
        <v>#DIV/0!</v>
      </c>
      <c r="L54" s="27">
        <f>SUM(L55:L56)</f>
        <v>0</v>
      </c>
      <c r="M54" s="28" t="e">
        <f t="shared" si="33"/>
        <v>#DIV/0!</v>
      </c>
      <c r="N54" s="27">
        <f>SUM(N55:N56)</f>
        <v>0</v>
      </c>
      <c r="O54" s="28" t="e">
        <f t="shared" si="34"/>
        <v>#DIV/0!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x14ac:dyDescent="0.25">
      <c r="A55" s="17" t="str">
        <f>'фонд начисленной заработной пла'!A55</f>
        <v>(наименование предприятия, организации)</v>
      </c>
      <c r="B55" s="65"/>
      <c r="C55" s="65"/>
      <c r="D55" s="20" t="e">
        <f t="shared" si="21"/>
        <v>#DIV/0!</v>
      </c>
      <c r="E55" s="65"/>
      <c r="F55" s="65"/>
      <c r="G55" s="20" t="e">
        <f t="shared" si="31"/>
        <v>#DIV/0!</v>
      </c>
      <c r="H55" s="19"/>
      <c r="I55" s="20" t="e">
        <f t="shared" si="20"/>
        <v>#DIV/0!</v>
      </c>
      <c r="J55" s="19"/>
      <c r="K55" s="20" t="e">
        <f t="shared" si="32"/>
        <v>#DIV/0!</v>
      </c>
      <c r="L55" s="19"/>
      <c r="M55" s="20" t="e">
        <f t="shared" si="33"/>
        <v>#DIV/0!</v>
      </c>
      <c r="N55" s="19"/>
      <c r="O55" s="20" t="e">
        <f t="shared" si="34"/>
        <v>#DIV/0!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x14ac:dyDescent="0.25">
      <c r="A56" s="17" t="str">
        <f>'фонд начисленной заработной пла'!A56</f>
        <v>(наименование предприятия, организации)</v>
      </c>
      <c r="B56" s="65"/>
      <c r="C56" s="65"/>
      <c r="D56" s="20" t="e">
        <f t="shared" si="21"/>
        <v>#DIV/0!</v>
      </c>
      <c r="E56" s="65"/>
      <c r="F56" s="65"/>
      <c r="G56" s="20" t="e">
        <f t="shared" si="31"/>
        <v>#DIV/0!</v>
      </c>
      <c r="H56" s="19"/>
      <c r="I56" s="20" t="e">
        <f t="shared" si="20"/>
        <v>#DIV/0!</v>
      </c>
      <c r="J56" s="19"/>
      <c r="K56" s="20" t="e">
        <f t="shared" si="32"/>
        <v>#DIV/0!</v>
      </c>
      <c r="L56" s="19"/>
      <c r="M56" s="20" t="e">
        <f t="shared" si="33"/>
        <v>#DIV/0!</v>
      </c>
      <c r="N56" s="19"/>
      <c r="O56" s="20" t="e">
        <f t="shared" si="34"/>
        <v>#DIV/0!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27" customHeight="1" x14ac:dyDescent="0.25">
      <c r="A57" s="26" t="s">
        <v>27</v>
      </c>
      <c r="B57" s="27">
        <f>SUM(B58:B59)</f>
        <v>9</v>
      </c>
      <c r="C57" s="27">
        <f>SUM(C58:C59)</f>
        <v>9</v>
      </c>
      <c r="D57" s="28">
        <f t="shared" si="21"/>
        <v>100</v>
      </c>
      <c r="E57" s="27">
        <f>SUM(E58:E59)</f>
        <v>9</v>
      </c>
      <c r="F57" s="27">
        <f>SUM(F58:F59)</f>
        <v>9</v>
      </c>
      <c r="G57" s="28">
        <f t="shared" si="31"/>
        <v>100</v>
      </c>
      <c r="H57" s="27">
        <f>SUM(H58:H59)</f>
        <v>9</v>
      </c>
      <c r="I57" s="28">
        <f t="shared" si="20"/>
        <v>100</v>
      </c>
      <c r="J57" s="27">
        <f>SUM(J58:J59)</f>
        <v>9</v>
      </c>
      <c r="K57" s="28">
        <f t="shared" si="32"/>
        <v>100</v>
      </c>
      <c r="L57" s="27">
        <f>SUM(L58:L59)</f>
        <v>9</v>
      </c>
      <c r="M57" s="28">
        <f t="shared" si="33"/>
        <v>100</v>
      </c>
      <c r="N57" s="27">
        <f>SUM(N58:N59)</f>
        <v>9</v>
      </c>
      <c r="O57" s="28">
        <f t="shared" si="34"/>
        <v>100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s="79" customFormat="1" ht="12" x14ac:dyDescent="0.2">
      <c r="A58" s="77" t="str">
        <f>'фонд начисленной заработной пла'!A58</f>
        <v>АУКО "Редакция газеты" Голос района"</v>
      </c>
      <c r="B58" s="43">
        <v>9</v>
      </c>
      <c r="C58" s="43">
        <v>9</v>
      </c>
      <c r="D58" s="74">
        <f t="shared" si="21"/>
        <v>100</v>
      </c>
      <c r="E58" s="93">
        <v>9</v>
      </c>
      <c r="F58" s="93">
        <v>9</v>
      </c>
      <c r="G58" s="74">
        <f t="shared" si="31"/>
        <v>100</v>
      </c>
      <c r="H58" s="73">
        <v>9</v>
      </c>
      <c r="I58" s="74">
        <f t="shared" si="20"/>
        <v>100</v>
      </c>
      <c r="J58" s="73">
        <v>9</v>
      </c>
      <c r="K58" s="74">
        <f t="shared" si="32"/>
        <v>100</v>
      </c>
      <c r="L58" s="73">
        <v>9</v>
      </c>
      <c r="M58" s="74">
        <f t="shared" si="33"/>
        <v>100</v>
      </c>
      <c r="N58" s="73">
        <v>9</v>
      </c>
      <c r="O58" s="74">
        <f t="shared" si="34"/>
        <v>100</v>
      </c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</row>
    <row r="59" spans="1:27" x14ac:dyDescent="0.25">
      <c r="A59" s="17" t="str">
        <f>'фонд начисленной заработной пла'!A59</f>
        <v>(наименование предприятия, организации)</v>
      </c>
      <c r="B59" s="65"/>
      <c r="C59" s="65"/>
      <c r="D59" s="20" t="e">
        <f t="shared" si="21"/>
        <v>#DIV/0!</v>
      </c>
      <c r="E59" s="65"/>
      <c r="F59" s="65"/>
      <c r="G59" s="20" t="e">
        <f t="shared" si="31"/>
        <v>#DIV/0!</v>
      </c>
      <c r="H59" s="19"/>
      <c r="I59" s="20" t="e">
        <f t="shared" si="20"/>
        <v>#DIV/0!</v>
      </c>
      <c r="J59" s="19"/>
      <c r="K59" s="20" t="e">
        <f t="shared" si="32"/>
        <v>#DIV/0!</v>
      </c>
      <c r="L59" s="19"/>
      <c r="M59" s="20" t="e">
        <f t="shared" si="33"/>
        <v>#DIV/0!</v>
      </c>
      <c r="N59" s="19"/>
      <c r="O59" s="20" t="e">
        <f t="shared" si="34"/>
        <v>#DIV/0!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8.75" customHeight="1" x14ac:dyDescent="0.25">
      <c r="A60" s="26" t="s">
        <v>28</v>
      </c>
      <c r="B60" s="27">
        <f>SUM(B61:B62)</f>
        <v>0</v>
      </c>
      <c r="C60" s="27">
        <f>SUM(C61:C62)</f>
        <v>0</v>
      </c>
      <c r="D60" s="28" t="e">
        <f t="shared" si="21"/>
        <v>#DIV/0!</v>
      </c>
      <c r="E60" s="27">
        <f>SUM(E61:E62)</f>
        <v>0</v>
      </c>
      <c r="F60" s="27">
        <f>SUM(F61:F62)</f>
        <v>0</v>
      </c>
      <c r="G60" s="28" t="e">
        <f t="shared" si="31"/>
        <v>#DIV/0!</v>
      </c>
      <c r="H60" s="27">
        <f>SUM(H61:H62)</f>
        <v>0</v>
      </c>
      <c r="I60" s="28" t="e">
        <f t="shared" si="20"/>
        <v>#DIV/0!</v>
      </c>
      <c r="J60" s="27">
        <f>SUM(J61:J62)</f>
        <v>0</v>
      </c>
      <c r="K60" s="28" t="e">
        <f t="shared" si="32"/>
        <v>#DIV/0!</v>
      </c>
      <c r="L60" s="27">
        <f>SUM(L61:L62)</f>
        <v>0</v>
      </c>
      <c r="M60" s="28" t="e">
        <f t="shared" si="33"/>
        <v>#DIV/0!</v>
      </c>
      <c r="N60" s="27">
        <f>SUM(N61:N62)</f>
        <v>0</v>
      </c>
      <c r="O60" s="28" t="e">
        <f t="shared" si="34"/>
        <v>#DIV/0!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x14ac:dyDescent="0.25">
      <c r="A61" s="17" t="str">
        <f>'фонд начисленной заработной пла'!A61</f>
        <v>(наименование предприятия, организации)</v>
      </c>
      <c r="B61" s="65"/>
      <c r="C61" s="65"/>
      <c r="D61" s="20" t="e">
        <f t="shared" si="21"/>
        <v>#DIV/0!</v>
      </c>
      <c r="E61" s="65"/>
      <c r="F61" s="65"/>
      <c r="G61" s="20" t="e">
        <f t="shared" si="31"/>
        <v>#DIV/0!</v>
      </c>
      <c r="H61" s="19"/>
      <c r="I61" s="20" t="e">
        <f t="shared" si="20"/>
        <v>#DIV/0!</v>
      </c>
      <c r="J61" s="19"/>
      <c r="K61" s="20" t="e">
        <f t="shared" si="32"/>
        <v>#DIV/0!</v>
      </c>
      <c r="L61" s="19"/>
      <c r="M61" s="20" t="e">
        <f t="shared" si="33"/>
        <v>#DIV/0!</v>
      </c>
      <c r="N61" s="19"/>
      <c r="O61" s="20" t="e">
        <f t="shared" si="34"/>
        <v>#DIV/0!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x14ac:dyDescent="0.25">
      <c r="A62" s="17" t="str">
        <f>'фонд начисленной заработной пла'!A62</f>
        <v>(наименование предприятия, организации)</v>
      </c>
      <c r="B62" s="65"/>
      <c r="C62" s="65"/>
      <c r="D62" s="20" t="e">
        <f t="shared" si="21"/>
        <v>#DIV/0!</v>
      </c>
      <c r="E62" s="65"/>
      <c r="F62" s="65"/>
      <c r="G62" s="20" t="e">
        <f t="shared" si="31"/>
        <v>#DIV/0!</v>
      </c>
      <c r="H62" s="19"/>
      <c r="I62" s="20" t="e">
        <f t="shared" si="20"/>
        <v>#DIV/0!</v>
      </c>
      <c r="J62" s="19"/>
      <c r="K62" s="20" t="e">
        <f t="shared" si="32"/>
        <v>#DIV/0!</v>
      </c>
      <c r="L62" s="19"/>
      <c r="M62" s="20" t="e">
        <f t="shared" si="33"/>
        <v>#DIV/0!</v>
      </c>
      <c r="N62" s="19"/>
      <c r="O62" s="20" t="e">
        <f t="shared" si="34"/>
        <v>#DIV/0!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24.75" x14ac:dyDescent="0.25">
      <c r="A63" s="26" t="s">
        <v>29</v>
      </c>
      <c r="B63" s="27">
        <f>SUM(B64:B65)</f>
        <v>0</v>
      </c>
      <c r="C63" s="27">
        <f>SUM(C64:C65)</f>
        <v>0</v>
      </c>
      <c r="D63" s="28" t="e">
        <f t="shared" si="21"/>
        <v>#DIV/0!</v>
      </c>
      <c r="E63" s="27">
        <f>SUM(E64:E65)</f>
        <v>0</v>
      </c>
      <c r="F63" s="27">
        <f>SUM(F64:F65)</f>
        <v>0</v>
      </c>
      <c r="G63" s="28" t="e">
        <f t="shared" si="31"/>
        <v>#DIV/0!</v>
      </c>
      <c r="H63" s="27">
        <f>SUM(H64:H65)</f>
        <v>0</v>
      </c>
      <c r="I63" s="28" t="e">
        <f t="shared" si="20"/>
        <v>#DIV/0!</v>
      </c>
      <c r="J63" s="27">
        <f>SUM(J64:J65)</f>
        <v>0</v>
      </c>
      <c r="K63" s="28" t="e">
        <f t="shared" si="32"/>
        <v>#DIV/0!</v>
      </c>
      <c r="L63" s="27">
        <f>SUM(L64:L65)</f>
        <v>0</v>
      </c>
      <c r="M63" s="28" t="e">
        <f t="shared" si="33"/>
        <v>#DIV/0!</v>
      </c>
      <c r="N63" s="27">
        <f>SUM(N64:N65)</f>
        <v>0</v>
      </c>
      <c r="O63" s="28" t="e">
        <f t="shared" si="34"/>
        <v>#DIV/0!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x14ac:dyDescent="0.25">
      <c r="A64" s="17" t="str">
        <f>'фонд начисленной заработной пла'!A64</f>
        <v>(наименование предприятия, организации)</v>
      </c>
      <c r="B64" s="65"/>
      <c r="C64" s="65"/>
      <c r="D64" s="20" t="e">
        <f t="shared" si="21"/>
        <v>#DIV/0!</v>
      </c>
      <c r="E64" s="65"/>
      <c r="F64" s="65"/>
      <c r="G64" s="20" t="e">
        <f t="shared" si="31"/>
        <v>#DIV/0!</v>
      </c>
      <c r="H64" s="19"/>
      <c r="I64" s="20" t="e">
        <f t="shared" si="20"/>
        <v>#DIV/0!</v>
      </c>
      <c r="J64" s="19"/>
      <c r="K64" s="20" t="e">
        <f t="shared" si="32"/>
        <v>#DIV/0!</v>
      </c>
      <c r="L64" s="19"/>
      <c r="M64" s="20" t="e">
        <f t="shared" si="33"/>
        <v>#DIV/0!</v>
      </c>
      <c r="N64" s="19"/>
      <c r="O64" s="20" t="e">
        <f t="shared" si="34"/>
        <v>#DIV/0!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x14ac:dyDescent="0.25">
      <c r="A65" s="17" t="str">
        <f>'фонд начисленной заработной пла'!A65</f>
        <v>(наименование предприятия, организации)</v>
      </c>
      <c r="B65" s="65"/>
      <c r="C65" s="65"/>
      <c r="D65" s="20" t="e">
        <f t="shared" si="21"/>
        <v>#DIV/0!</v>
      </c>
      <c r="E65" s="65"/>
      <c r="F65" s="65"/>
      <c r="G65" s="20" t="e">
        <f t="shared" si="31"/>
        <v>#DIV/0!</v>
      </c>
      <c r="H65" s="19"/>
      <c r="I65" s="20" t="e">
        <f t="shared" si="20"/>
        <v>#DIV/0!</v>
      </c>
      <c r="J65" s="19"/>
      <c r="K65" s="20" t="e">
        <f t="shared" si="32"/>
        <v>#DIV/0!</v>
      </c>
      <c r="L65" s="19"/>
      <c r="M65" s="20" t="e">
        <f t="shared" si="33"/>
        <v>#DIV/0!</v>
      </c>
      <c r="N65" s="19"/>
      <c r="O65" s="20" t="e">
        <f t="shared" si="34"/>
        <v>#DIV/0!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36.75" x14ac:dyDescent="0.25">
      <c r="A66" s="26" t="s">
        <v>30</v>
      </c>
      <c r="B66" s="27">
        <f>SUM(B67:B68)</f>
        <v>0</v>
      </c>
      <c r="C66" s="27">
        <f>SUM(C67:C68)</f>
        <v>0</v>
      </c>
      <c r="D66" s="28" t="e">
        <f t="shared" si="21"/>
        <v>#DIV/0!</v>
      </c>
      <c r="E66" s="27">
        <f>SUM(E67:E68)</f>
        <v>0</v>
      </c>
      <c r="F66" s="27">
        <f>SUM(F67:F68)</f>
        <v>0</v>
      </c>
      <c r="G66" s="28" t="e">
        <f t="shared" si="31"/>
        <v>#DIV/0!</v>
      </c>
      <c r="H66" s="27">
        <f>SUM(H67:H68)</f>
        <v>0</v>
      </c>
      <c r="I66" s="28" t="e">
        <f t="shared" si="20"/>
        <v>#DIV/0!</v>
      </c>
      <c r="J66" s="27">
        <f>SUM(J67:J68)</f>
        <v>0</v>
      </c>
      <c r="K66" s="28" t="e">
        <f t="shared" si="32"/>
        <v>#DIV/0!</v>
      </c>
      <c r="L66" s="27">
        <f>SUM(L67:L68)</f>
        <v>0</v>
      </c>
      <c r="M66" s="28" t="e">
        <f t="shared" si="33"/>
        <v>#DIV/0!</v>
      </c>
      <c r="N66" s="27">
        <f>SUM(N67:N68)</f>
        <v>0</v>
      </c>
      <c r="O66" s="28" t="e">
        <f t="shared" si="34"/>
        <v>#DIV/0!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x14ac:dyDescent="0.25">
      <c r="A67" s="17" t="str">
        <f>'фонд начисленной заработной пла'!A67</f>
        <v>(наименование предприятия, организации)</v>
      </c>
      <c r="B67" s="65"/>
      <c r="C67" s="65"/>
      <c r="D67" s="20" t="e">
        <f t="shared" si="21"/>
        <v>#DIV/0!</v>
      </c>
      <c r="E67" s="65"/>
      <c r="F67" s="65"/>
      <c r="G67" s="20" t="e">
        <f t="shared" si="31"/>
        <v>#DIV/0!</v>
      </c>
      <c r="H67" s="19"/>
      <c r="I67" s="20" t="e">
        <f t="shared" si="20"/>
        <v>#DIV/0!</v>
      </c>
      <c r="J67" s="19"/>
      <c r="K67" s="20" t="e">
        <f t="shared" si="32"/>
        <v>#DIV/0!</v>
      </c>
      <c r="L67" s="19"/>
      <c r="M67" s="20" t="e">
        <f t="shared" si="33"/>
        <v>#DIV/0!</v>
      </c>
      <c r="N67" s="19"/>
      <c r="O67" s="20" t="e">
        <f t="shared" si="34"/>
        <v>#DIV/0!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x14ac:dyDescent="0.25">
      <c r="A68" s="17" t="str">
        <f>'фонд начисленной заработной пла'!A68</f>
        <v>(наименование предприятия, организации)</v>
      </c>
      <c r="B68" s="65"/>
      <c r="C68" s="65"/>
      <c r="D68" s="20" t="e">
        <f t="shared" si="21"/>
        <v>#DIV/0!</v>
      </c>
      <c r="E68" s="65"/>
      <c r="F68" s="65"/>
      <c r="G68" s="20" t="e">
        <f t="shared" si="31"/>
        <v>#DIV/0!</v>
      </c>
      <c r="H68" s="19"/>
      <c r="I68" s="20" t="e">
        <f t="shared" ref="I68:I99" si="37">ROUND(H68/C68*100,1)</f>
        <v>#DIV/0!</v>
      </c>
      <c r="J68" s="19"/>
      <c r="K68" s="20" t="e">
        <f t="shared" si="32"/>
        <v>#DIV/0!</v>
      </c>
      <c r="L68" s="19"/>
      <c r="M68" s="20" t="e">
        <f t="shared" si="33"/>
        <v>#DIV/0!</v>
      </c>
      <c r="N68" s="19"/>
      <c r="O68" s="20" t="e">
        <f t="shared" si="34"/>
        <v>#DIV/0!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24.75" x14ac:dyDescent="0.25">
      <c r="A69" s="26" t="s">
        <v>3</v>
      </c>
      <c r="B69" s="27">
        <f>SUM(B70:B71)</f>
        <v>0</v>
      </c>
      <c r="C69" s="27">
        <f>SUM(C70:C71)</f>
        <v>0</v>
      </c>
      <c r="D69" s="28" t="e">
        <f t="shared" si="21"/>
        <v>#DIV/0!</v>
      </c>
      <c r="E69" s="27">
        <f>SUM(E70:E71)</f>
        <v>0</v>
      </c>
      <c r="F69" s="27">
        <f>SUM(F70:F71)</f>
        <v>0</v>
      </c>
      <c r="G69" s="28" t="e">
        <f t="shared" si="31"/>
        <v>#DIV/0!</v>
      </c>
      <c r="H69" s="27">
        <f>SUM(H70:H71)</f>
        <v>0</v>
      </c>
      <c r="I69" s="28" t="e">
        <f t="shared" si="37"/>
        <v>#DIV/0!</v>
      </c>
      <c r="J69" s="27">
        <f>SUM(J70:J71)</f>
        <v>0</v>
      </c>
      <c r="K69" s="28" t="e">
        <f t="shared" si="32"/>
        <v>#DIV/0!</v>
      </c>
      <c r="L69" s="27">
        <f>SUM(L70:L71)</f>
        <v>0</v>
      </c>
      <c r="M69" s="28" t="e">
        <f t="shared" si="33"/>
        <v>#DIV/0!</v>
      </c>
      <c r="N69" s="27">
        <f>SUM(N70:N71)</f>
        <v>0</v>
      </c>
      <c r="O69" s="28" t="e">
        <f t="shared" si="34"/>
        <v>#DIV/0!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x14ac:dyDescent="0.25">
      <c r="A70" s="17" t="str">
        <f>'фонд начисленной заработной пла'!A70</f>
        <v>(наименование предприятия, организации)</v>
      </c>
      <c r="B70" s="65"/>
      <c r="C70" s="65"/>
      <c r="D70" s="20" t="e">
        <f t="shared" si="21"/>
        <v>#DIV/0!</v>
      </c>
      <c r="E70" s="65"/>
      <c r="F70" s="65"/>
      <c r="G70" s="20" t="e">
        <f t="shared" si="31"/>
        <v>#DIV/0!</v>
      </c>
      <c r="H70" s="19"/>
      <c r="I70" s="20" t="e">
        <f t="shared" si="37"/>
        <v>#DIV/0!</v>
      </c>
      <c r="J70" s="19"/>
      <c r="K70" s="20" t="e">
        <f t="shared" si="32"/>
        <v>#DIV/0!</v>
      </c>
      <c r="L70" s="19"/>
      <c r="M70" s="20" t="e">
        <f t="shared" si="33"/>
        <v>#DIV/0!</v>
      </c>
      <c r="N70" s="19"/>
      <c r="O70" s="20" t="e">
        <f t="shared" si="34"/>
        <v>#DIV/0!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x14ac:dyDescent="0.25">
      <c r="A71" s="17" t="str">
        <f>'фонд начисленной заработной пла'!A71</f>
        <v>(наименование предприятия, организации)</v>
      </c>
      <c r="B71" s="65"/>
      <c r="C71" s="65"/>
      <c r="D71" s="20" t="e">
        <f t="shared" si="21"/>
        <v>#DIV/0!</v>
      </c>
      <c r="E71" s="65"/>
      <c r="F71" s="65"/>
      <c r="G71" s="20" t="e">
        <f t="shared" si="31"/>
        <v>#DIV/0!</v>
      </c>
      <c r="H71" s="19"/>
      <c r="I71" s="20" t="e">
        <f t="shared" si="37"/>
        <v>#DIV/0!</v>
      </c>
      <c r="J71" s="19"/>
      <c r="K71" s="20" t="e">
        <f t="shared" si="32"/>
        <v>#DIV/0!</v>
      </c>
      <c r="L71" s="19"/>
      <c r="M71" s="20" t="e">
        <f t="shared" si="33"/>
        <v>#DIV/0!</v>
      </c>
      <c r="N71" s="19"/>
      <c r="O71" s="20" t="e">
        <f t="shared" si="34"/>
        <v>#DIV/0!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24.75" x14ac:dyDescent="0.25">
      <c r="A72" s="26" t="s">
        <v>31</v>
      </c>
      <c r="B72" s="27">
        <f>SUM(B73:B74)</f>
        <v>0</v>
      </c>
      <c r="C72" s="27">
        <f>SUM(C73:C74)</f>
        <v>0</v>
      </c>
      <c r="D72" s="28" t="e">
        <f t="shared" si="21"/>
        <v>#DIV/0!</v>
      </c>
      <c r="E72" s="27">
        <f>SUM(E73:E74)</f>
        <v>0</v>
      </c>
      <c r="F72" s="27">
        <f>SUM(F73:F74)</f>
        <v>0</v>
      </c>
      <c r="G72" s="28" t="e">
        <f t="shared" si="31"/>
        <v>#DIV/0!</v>
      </c>
      <c r="H72" s="27">
        <f>SUM(H73:H74)</f>
        <v>0</v>
      </c>
      <c r="I72" s="28" t="e">
        <f t="shared" si="37"/>
        <v>#DIV/0!</v>
      </c>
      <c r="J72" s="27">
        <f>SUM(J73:J74)</f>
        <v>0</v>
      </c>
      <c r="K72" s="28" t="e">
        <f t="shared" si="32"/>
        <v>#DIV/0!</v>
      </c>
      <c r="L72" s="27">
        <f>SUM(L73:L74)</f>
        <v>0</v>
      </c>
      <c r="M72" s="28" t="e">
        <f t="shared" si="33"/>
        <v>#DIV/0!</v>
      </c>
      <c r="N72" s="27">
        <f>SUM(N73:N74)</f>
        <v>0</v>
      </c>
      <c r="O72" s="28" t="e">
        <f t="shared" si="34"/>
        <v>#DIV/0!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x14ac:dyDescent="0.25">
      <c r="A73" s="17" t="str">
        <f>'фонд начисленной заработной пла'!A73</f>
        <v>(наименование предприятия, организации)</v>
      </c>
      <c r="B73" s="65"/>
      <c r="C73" s="65"/>
      <c r="D73" s="20" t="e">
        <f t="shared" si="21"/>
        <v>#DIV/0!</v>
      </c>
      <c r="E73" s="65"/>
      <c r="F73" s="65"/>
      <c r="G73" s="20" t="e">
        <f t="shared" si="31"/>
        <v>#DIV/0!</v>
      </c>
      <c r="H73" s="19"/>
      <c r="I73" s="20" t="e">
        <f t="shared" si="37"/>
        <v>#DIV/0!</v>
      </c>
      <c r="J73" s="19"/>
      <c r="K73" s="20" t="e">
        <f t="shared" si="32"/>
        <v>#DIV/0!</v>
      </c>
      <c r="L73" s="19"/>
      <c r="M73" s="20" t="e">
        <f t="shared" si="33"/>
        <v>#DIV/0!</v>
      </c>
      <c r="N73" s="19"/>
      <c r="O73" s="20" t="e">
        <f t="shared" si="34"/>
        <v>#DIV/0!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x14ac:dyDescent="0.25">
      <c r="A74" s="17" t="str">
        <f>'фонд начисленной заработной пла'!A74</f>
        <v>(наименование предприятия, организации)</v>
      </c>
      <c r="B74" s="65"/>
      <c r="C74" s="65"/>
      <c r="D74" s="20" t="e">
        <f t="shared" si="21"/>
        <v>#DIV/0!</v>
      </c>
      <c r="E74" s="65"/>
      <c r="F74" s="65"/>
      <c r="G74" s="20" t="e">
        <f t="shared" si="31"/>
        <v>#DIV/0!</v>
      </c>
      <c r="H74" s="19"/>
      <c r="I74" s="20" t="e">
        <f t="shared" si="37"/>
        <v>#DIV/0!</v>
      </c>
      <c r="J74" s="19"/>
      <c r="K74" s="20" t="e">
        <f t="shared" si="32"/>
        <v>#DIV/0!</v>
      </c>
      <c r="L74" s="19"/>
      <c r="M74" s="20" t="e">
        <f t="shared" si="33"/>
        <v>#DIV/0!</v>
      </c>
      <c r="N74" s="19"/>
      <c r="O74" s="20" t="e">
        <f t="shared" si="34"/>
        <v>#DIV/0!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x14ac:dyDescent="0.25">
      <c r="A75" s="26" t="s">
        <v>32</v>
      </c>
      <c r="B75" s="27">
        <f>SUM(B76:B77)</f>
        <v>0</v>
      </c>
      <c r="C75" s="27">
        <f>SUM(C76:C77)</f>
        <v>0</v>
      </c>
      <c r="D75" s="28" t="e">
        <f t="shared" si="21"/>
        <v>#DIV/0!</v>
      </c>
      <c r="E75" s="27">
        <f>SUM(E76:E77)</f>
        <v>0</v>
      </c>
      <c r="F75" s="27">
        <f>SUM(F76:F77)</f>
        <v>0</v>
      </c>
      <c r="G75" s="28" t="e">
        <f t="shared" si="31"/>
        <v>#DIV/0!</v>
      </c>
      <c r="H75" s="27">
        <f>SUM(H76:H77)</f>
        <v>0</v>
      </c>
      <c r="I75" s="28" t="e">
        <f t="shared" si="37"/>
        <v>#DIV/0!</v>
      </c>
      <c r="J75" s="27">
        <f>SUM(J76:J77)</f>
        <v>0</v>
      </c>
      <c r="K75" s="28" t="e">
        <f t="shared" si="32"/>
        <v>#DIV/0!</v>
      </c>
      <c r="L75" s="27">
        <f>SUM(L76:L77)</f>
        <v>0</v>
      </c>
      <c r="M75" s="28" t="e">
        <f t="shared" si="33"/>
        <v>#DIV/0!</v>
      </c>
      <c r="N75" s="27">
        <f>SUM(N76:N77)</f>
        <v>0</v>
      </c>
      <c r="O75" s="28" t="e">
        <f t="shared" si="34"/>
        <v>#DIV/0!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x14ac:dyDescent="0.25">
      <c r="A76" s="17" t="str">
        <f>'фонд начисленной заработной пла'!A76</f>
        <v>(наименование предприятия, организации)</v>
      </c>
      <c r="B76" s="65"/>
      <c r="C76" s="65"/>
      <c r="D76" s="20" t="e">
        <f t="shared" si="21"/>
        <v>#DIV/0!</v>
      </c>
      <c r="E76" s="65"/>
      <c r="F76" s="65"/>
      <c r="G76" s="20" t="e">
        <f t="shared" si="31"/>
        <v>#DIV/0!</v>
      </c>
      <c r="H76" s="19"/>
      <c r="I76" s="20" t="e">
        <f t="shared" si="37"/>
        <v>#DIV/0!</v>
      </c>
      <c r="J76" s="19"/>
      <c r="K76" s="20" t="e">
        <f t="shared" si="32"/>
        <v>#DIV/0!</v>
      </c>
      <c r="L76" s="19"/>
      <c r="M76" s="20" t="e">
        <f t="shared" si="33"/>
        <v>#DIV/0!</v>
      </c>
      <c r="N76" s="19"/>
      <c r="O76" s="20" t="e">
        <f t="shared" si="34"/>
        <v>#DIV/0!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x14ac:dyDescent="0.25">
      <c r="A77" s="17" t="str">
        <f>'фонд начисленной заработной пла'!A77</f>
        <v>(наименование предприятия, организации)</v>
      </c>
      <c r="B77" s="65"/>
      <c r="C77" s="65"/>
      <c r="D77" s="20" t="e">
        <f t="shared" si="21"/>
        <v>#DIV/0!</v>
      </c>
      <c r="E77" s="65"/>
      <c r="F77" s="65"/>
      <c r="G77" s="20" t="e">
        <f t="shared" si="31"/>
        <v>#DIV/0!</v>
      </c>
      <c r="H77" s="19"/>
      <c r="I77" s="20" t="e">
        <f t="shared" si="37"/>
        <v>#DIV/0!</v>
      </c>
      <c r="J77" s="19"/>
      <c r="K77" s="20" t="e">
        <f t="shared" si="32"/>
        <v>#DIV/0!</v>
      </c>
      <c r="L77" s="19"/>
      <c r="M77" s="20" t="e">
        <f t="shared" si="33"/>
        <v>#DIV/0!</v>
      </c>
      <c r="N77" s="19"/>
      <c r="O77" s="20" t="e">
        <f t="shared" si="34"/>
        <v>#DIV/0!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24.75" x14ac:dyDescent="0.25">
      <c r="A78" s="26" t="s">
        <v>33</v>
      </c>
      <c r="B78" s="27">
        <f>SUM(B79:B80)</f>
        <v>0</v>
      </c>
      <c r="C78" s="27">
        <f>SUM(C79:C80)</f>
        <v>0</v>
      </c>
      <c r="D78" s="28" t="e">
        <f t="shared" si="21"/>
        <v>#DIV/0!</v>
      </c>
      <c r="E78" s="27">
        <f>SUM(E79:E80)</f>
        <v>0</v>
      </c>
      <c r="F78" s="27">
        <f>SUM(F79:F80)</f>
        <v>0</v>
      </c>
      <c r="G78" s="28" t="e">
        <f t="shared" si="31"/>
        <v>#DIV/0!</v>
      </c>
      <c r="H78" s="27">
        <f>SUM(H79:H80)</f>
        <v>0</v>
      </c>
      <c r="I78" s="28" t="e">
        <f t="shared" si="37"/>
        <v>#DIV/0!</v>
      </c>
      <c r="J78" s="27">
        <f>SUM(J79:J80)</f>
        <v>0</v>
      </c>
      <c r="K78" s="28" t="e">
        <f t="shared" si="32"/>
        <v>#DIV/0!</v>
      </c>
      <c r="L78" s="27">
        <f>SUM(L79:L80)</f>
        <v>0</v>
      </c>
      <c r="M78" s="28" t="e">
        <f t="shared" si="33"/>
        <v>#DIV/0!</v>
      </c>
      <c r="N78" s="27">
        <f>SUM(N79:N80)</f>
        <v>0</v>
      </c>
      <c r="O78" s="28" t="e">
        <f t="shared" si="34"/>
        <v>#DIV/0!</v>
      </c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x14ac:dyDescent="0.25">
      <c r="A79" s="17" t="str">
        <f>'фонд начисленной заработной пла'!A79</f>
        <v>(наименование предприятия, организации)</v>
      </c>
      <c r="B79" s="65"/>
      <c r="C79" s="65"/>
      <c r="D79" s="20" t="e">
        <f t="shared" si="21"/>
        <v>#DIV/0!</v>
      </c>
      <c r="E79" s="65"/>
      <c r="F79" s="65"/>
      <c r="G79" s="20" t="e">
        <f t="shared" si="31"/>
        <v>#DIV/0!</v>
      </c>
      <c r="H79" s="19"/>
      <c r="I79" s="20" t="e">
        <f t="shared" si="37"/>
        <v>#DIV/0!</v>
      </c>
      <c r="J79" s="19"/>
      <c r="K79" s="20" t="e">
        <f t="shared" si="32"/>
        <v>#DIV/0!</v>
      </c>
      <c r="L79" s="19"/>
      <c r="M79" s="20" t="e">
        <f t="shared" si="33"/>
        <v>#DIV/0!</v>
      </c>
      <c r="N79" s="19"/>
      <c r="O79" s="20" t="e">
        <f t="shared" si="34"/>
        <v>#DIV/0!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x14ac:dyDescent="0.25">
      <c r="A80" s="17" t="str">
        <f>'фонд начисленной заработной пла'!A80</f>
        <v>(наименование предприятия, организации)</v>
      </c>
      <c r="B80" s="65"/>
      <c r="C80" s="65"/>
      <c r="D80" s="20" t="e">
        <f t="shared" si="21"/>
        <v>#DIV/0!</v>
      </c>
      <c r="E80" s="65"/>
      <c r="F80" s="65"/>
      <c r="G80" s="20" t="e">
        <f t="shared" si="31"/>
        <v>#DIV/0!</v>
      </c>
      <c r="H80" s="19"/>
      <c r="I80" s="20" t="e">
        <f t="shared" si="37"/>
        <v>#DIV/0!</v>
      </c>
      <c r="J80" s="19"/>
      <c r="K80" s="20" t="e">
        <f t="shared" si="32"/>
        <v>#DIV/0!</v>
      </c>
      <c r="L80" s="19"/>
      <c r="M80" s="20" t="e">
        <f t="shared" si="33"/>
        <v>#DIV/0!</v>
      </c>
      <c r="N80" s="19"/>
      <c r="O80" s="20" t="e">
        <f t="shared" si="34"/>
        <v>#DIV/0!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24.75" x14ac:dyDescent="0.25">
      <c r="A81" s="26" t="s">
        <v>129</v>
      </c>
      <c r="B81" s="27">
        <f>SUM(B82:B83)</f>
        <v>694</v>
      </c>
      <c r="C81" s="27">
        <f>SUM(C82:C83)</f>
        <v>669</v>
      </c>
      <c r="D81" s="28">
        <f t="shared" si="21"/>
        <v>96.4</v>
      </c>
      <c r="E81" s="27">
        <f>SUM(E82:E83)</f>
        <v>671</v>
      </c>
      <c r="F81" s="27">
        <f>SUM(F82:F83)</f>
        <v>643</v>
      </c>
      <c r="G81" s="28">
        <f t="shared" si="31"/>
        <v>95.8</v>
      </c>
      <c r="H81" s="27">
        <f>SUM(H82:H83)</f>
        <v>643</v>
      </c>
      <c r="I81" s="28">
        <f t="shared" si="37"/>
        <v>96.1</v>
      </c>
      <c r="J81" s="27">
        <f>SUM(J82:J83)</f>
        <v>643</v>
      </c>
      <c r="K81" s="28">
        <f t="shared" si="32"/>
        <v>100</v>
      </c>
      <c r="L81" s="27">
        <f>SUM(L82:L83)</f>
        <v>643</v>
      </c>
      <c r="M81" s="28">
        <f t="shared" si="33"/>
        <v>100</v>
      </c>
      <c r="N81" s="27">
        <f>SUM(N82:N83)</f>
        <v>643</v>
      </c>
      <c r="O81" s="28">
        <f t="shared" si="34"/>
        <v>100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s="83" customFormat="1" ht="12" x14ac:dyDescent="0.2">
      <c r="A82" s="80" t="str">
        <f>'фонд начисленной заработной пла'!A82</f>
        <v>АО "Кореневский завод НВА"</v>
      </c>
      <c r="B82" s="95">
        <v>694</v>
      </c>
      <c r="C82" s="95">
        <v>669</v>
      </c>
      <c r="D82" s="81">
        <f t="shared" si="21"/>
        <v>96.4</v>
      </c>
      <c r="E82" s="94">
        <v>671</v>
      </c>
      <c r="F82" s="94">
        <v>643</v>
      </c>
      <c r="G82" s="81">
        <f t="shared" si="31"/>
        <v>95.8</v>
      </c>
      <c r="H82" s="76">
        <v>643</v>
      </c>
      <c r="I82" s="28">
        <f t="shared" si="37"/>
        <v>96.1</v>
      </c>
      <c r="J82" s="76">
        <v>643</v>
      </c>
      <c r="K82" s="81">
        <f t="shared" si="32"/>
        <v>100</v>
      </c>
      <c r="L82" s="76">
        <v>643</v>
      </c>
      <c r="M82" s="81">
        <f t="shared" si="33"/>
        <v>100</v>
      </c>
      <c r="N82" s="76">
        <v>643</v>
      </c>
      <c r="O82" s="81">
        <f t="shared" si="34"/>
        <v>100</v>
      </c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</row>
    <row r="83" spans="1:27" x14ac:dyDescent="0.25">
      <c r="A83" s="17" t="str">
        <f>'фонд начисленной заработной пла'!A83</f>
        <v>(наименование предприятия, организации)</v>
      </c>
      <c r="B83" s="65"/>
      <c r="C83" s="65"/>
      <c r="D83" s="20" t="e">
        <f t="shared" si="21"/>
        <v>#DIV/0!</v>
      </c>
      <c r="E83" s="65"/>
      <c r="F83" s="65"/>
      <c r="G83" s="20" t="e">
        <f t="shared" si="31"/>
        <v>#DIV/0!</v>
      </c>
      <c r="H83" s="19"/>
      <c r="I83" s="20" t="e">
        <f t="shared" si="37"/>
        <v>#DIV/0!</v>
      </c>
      <c r="J83" s="19"/>
      <c r="K83" s="20" t="e">
        <f t="shared" si="32"/>
        <v>#DIV/0!</v>
      </c>
      <c r="L83" s="19"/>
      <c r="M83" s="20" t="e">
        <f t="shared" si="33"/>
        <v>#DIV/0!</v>
      </c>
      <c r="N83" s="19"/>
      <c r="O83" s="20" t="e">
        <f t="shared" si="34"/>
        <v>#DIV/0!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25.5" customHeight="1" x14ac:dyDescent="0.25">
      <c r="A84" s="26" t="s">
        <v>130</v>
      </c>
      <c r="B84" s="27">
        <f>SUM(B85:B86)</f>
        <v>0</v>
      </c>
      <c r="C84" s="27">
        <f>SUM(C85:C86)</f>
        <v>0</v>
      </c>
      <c r="D84" s="28" t="e">
        <f t="shared" si="21"/>
        <v>#DIV/0!</v>
      </c>
      <c r="E84" s="27">
        <f>SUM(E85:E86)</f>
        <v>0</v>
      </c>
      <c r="F84" s="27">
        <f>SUM(F85:F86)</f>
        <v>0</v>
      </c>
      <c r="G84" s="28" t="e">
        <f t="shared" si="31"/>
        <v>#DIV/0!</v>
      </c>
      <c r="H84" s="27">
        <f>SUM(H85:H86)</f>
        <v>0</v>
      </c>
      <c r="I84" s="28" t="e">
        <f t="shared" si="37"/>
        <v>#DIV/0!</v>
      </c>
      <c r="J84" s="27">
        <f>SUM(J85:J86)</f>
        <v>0</v>
      </c>
      <c r="K84" s="28" t="e">
        <f t="shared" si="32"/>
        <v>#DIV/0!</v>
      </c>
      <c r="L84" s="27">
        <f>SUM(L85:L86)</f>
        <v>0</v>
      </c>
      <c r="M84" s="28" t="e">
        <f t="shared" si="33"/>
        <v>#DIV/0!</v>
      </c>
      <c r="N84" s="27">
        <f>SUM(N85:N86)</f>
        <v>0</v>
      </c>
      <c r="O84" s="28" t="e">
        <f t="shared" si="34"/>
        <v>#DIV/0!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x14ac:dyDescent="0.25">
      <c r="A85" s="17" t="str">
        <f>'фонд начисленной заработной пла'!A85</f>
        <v>(наименование предприятия, организации)</v>
      </c>
      <c r="B85" s="65"/>
      <c r="C85" s="65"/>
      <c r="D85" s="20" t="e">
        <f t="shared" si="21"/>
        <v>#DIV/0!</v>
      </c>
      <c r="E85" s="65"/>
      <c r="F85" s="65"/>
      <c r="G85" s="20" t="e">
        <f t="shared" si="31"/>
        <v>#DIV/0!</v>
      </c>
      <c r="H85" s="19"/>
      <c r="I85" s="20" t="e">
        <f t="shared" si="37"/>
        <v>#DIV/0!</v>
      </c>
      <c r="J85" s="19"/>
      <c r="K85" s="20" t="e">
        <f t="shared" si="32"/>
        <v>#DIV/0!</v>
      </c>
      <c r="L85" s="19"/>
      <c r="M85" s="20" t="e">
        <f t="shared" si="33"/>
        <v>#DIV/0!</v>
      </c>
      <c r="N85" s="19"/>
      <c r="O85" s="20" t="e">
        <f t="shared" si="34"/>
        <v>#DIV/0!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x14ac:dyDescent="0.25">
      <c r="A86" s="17" t="str">
        <f>'фонд начисленной заработной пла'!A86</f>
        <v>(наименование предприятия, организации)</v>
      </c>
      <c r="B86" s="65"/>
      <c r="C86" s="65"/>
      <c r="D86" s="20" t="e">
        <f t="shared" si="21"/>
        <v>#DIV/0!</v>
      </c>
      <c r="E86" s="65"/>
      <c r="F86" s="65"/>
      <c r="G86" s="20" t="e">
        <f t="shared" si="31"/>
        <v>#DIV/0!</v>
      </c>
      <c r="H86" s="19"/>
      <c r="I86" s="20" t="e">
        <f t="shared" si="37"/>
        <v>#DIV/0!</v>
      </c>
      <c r="J86" s="19"/>
      <c r="K86" s="20" t="e">
        <f t="shared" si="32"/>
        <v>#DIV/0!</v>
      </c>
      <c r="L86" s="19"/>
      <c r="M86" s="20" t="e">
        <f t="shared" si="33"/>
        <v>#DIV/0!</v>
      </c>
      <c r="N86" s="19"/>
      <c r="O86" s="20" t="e">
        <f t="shared" si="34"/>
        <v>#DIV/0!</v>
      </c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24.75" x14ac:dyDescent="0.25">
      <c r="A87" s="26" t="s">
        <v>35</v>
      </c>
      <c r="B87" s="27">
        <f>SUM(B88:B89)</f>
        <v>0</v>
      </c>
      <c r="C87" s="27">
        <f>SUM(C88:C89)</f>
        <v>0</v>
      </c>
      <c r="D87" s="28" t="e">
        <f t="shared" si="21"/>
        <v>#DIV/0!</v>
      </c>
      <c r="E87" s="27">
        <f>SUM(E88:E89)</f>
        <v>0</v>
      </c>
      <c r="F87" s="27">
        <f>SUM(F88:F89)</f>
        <v>0</v>
      </c>
      <c r="G87" s="28" t="e">
        <f t="shared" si="31"/>
        <v>#DIV/0!</v>
      </c>
      <c r="H87" s="27">
        <f>SUM(H88:H89)</f>
        <v>0</v>
      </c>
      <c r="I87" s="28" t="e">
        <f t="shared" si="37"/>
        <v>#DIV/0!</v>
      </c>
      <c r="J87" s="27">
        <f>SUM(J88:J89)</f>
        <v>0</v>
      </c>
      <c r="K87" s="28" t="e">
        <f t="shared" si="32"/>
        <v>#DIV/0!</v>
      </c>
      <c r="L87" s="27">
        <f>SUM(L88:L89)</f>
        <v>0</v>
      </c>
      <c r="M87" s="28" t="e">
        <f t="shared" si="33"/>
        <v>#DIV/0!</v>
      </c>
      <c r="N87" s="27">
        <f>SUM(N88:N89)</f>
        <v>0</v>
      </c>
      <c r="O87" s="28" t="e">
        <f t="shared" si="34"/>
        <v>#DIV/0!</v>
      </c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x14ac:dyDescent="0.25">
      <c r="A88" s="17" t="str">
        <f>'фонд начисленной заработной пла'!A88</f>
        <v>(наименование предприятия, организации)</v>
      </c>
      <c r="B88" s="65"/>
      <c r="C88" s="65"/>
      <c r="D88" s="20" t="e">
        <f t="shared" si="21"/>
        <v>#DIV/0!</v>
      </c>
      <c r="E88" s="65"/>
      <c r="F88" s="65"/>
      <c r="G88" s="20" t="e">
        <f t="shared" si="31"/>
        <v>#DIV/0!</v>
      </c>
      <c r="H88" s="19"/>
      <c r="I88" s="20" t="e">
        <f t="shared" si="37"/>
        <v>#DIV/0!</v>
      </c>
      <c r="J88" s="19"/>
      <c r="K88" s="20" t="e">
        <f t="shared" si="32"/>
        <v>#DIV/0!</v>
      </c>
      <c r="L88" s="19"/>
      <c r="M88" s="20" t="e">
        <f t="shared" si="33"/>
        <v>#DIV/0!</v>
      </c>
      <c r="N88" s="19"/>
      <c r="O88" s="20" t="e">
        <f t="shared" si="34"/>
        <v>#DIV/0!</v>
      </c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x14ac:dyDescent="0.25">
      <c r="A89" s="17" t="str">
        <f>'фонд начисленной заработной пла'!A89</f>
        <v>(наименование предприятия, организации)</v>
      </c>
      <c r="B89" s="65"/>
      <c r="C89" s="65"/>
      <c r="D89" s="20" t="e">
        <f t="shared" si="21"/>
        <v>#DIV/0!</v>
      </c>
      <c r="E89" s="65"/>
      <c r="F89" s="65"/>
      <c r="G89" s="20" t="e">
        <f t="shared" si="31"/>
        <v>#DIV/0!</v>
      </c>
      <c r="H89" s="19"/>
      <c r="I89" s="20" t="e">
        <f t="shared" si="37"/>
        <v>#DIV/0!</v>
      </c>
      <c r="J89" s="19"/>
      <c r="K89" s="20" t="e">
        <f t="shared" si="32"/>
        <v>#DIV/0!</v>
      </c>
      <c r="L89" s="19"/>
      <c r="M89" s="20" t="e">
        <f t="shared" si="33"/>
        <v>#DIV/0!</v>
      </c>
      <c r="N89" s="19"/>
      <c r="O89" s="20" t="e">
        <f t="shared" si="34"/>
        <v>#DIV/0!</v>
      </c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24.75" x14ac:dyDescent="0.25">
      <c r="A90" s="26" t="s">
        <v>36</v>
      </c>
      <c r="B90" s="27">
        <f>SUM(B91:B92)</f>
        <v>0</v>
      </c>
      <c r="C90" s="27">
        <f>SUM(C91:C92)</f>
        <v>0</v>
      </c>
      <c r="D90" s="28" t="e">
        <f t="shared" si="21"/>
        <v>#DIV/0!</v>
      </c>
      <c r="E90" s="27">
        <f>SUM(E91:E92)</f>
        <v>0</v>
      </c>
      <c r="F90" s="27">
        <f>SUM(F91:F92)</f>
        <v>0</v>
      </c>
      <c r="G90" s="28" t="e">
        <f t="shared" si="31"/>
        <v>#DIV/0!</v>
      </c>
      <c r="H90" s="27">
        <f>SUM(H91:H92)</f>
        <v>0</v>
      </c>
      <c r="I90" s="28" t="e">
        <f t="shared" si="37"/>
        <v>#DIV/0!</v>
      </c>
      <c r="J90" s="27">
        <f>SUM(J91:J92)</f>
        <v>0</v>
      </c>
      <c r="K90" s="28" t="e">
        <f t="shared" si="32"/>
        <v>#DIV/0!</v>
      </c>
      <c r="L90" s="27">
        <f>SUM(L91:L92)</f>
        <v>0</v>
      </c>
      <c r="M90" s="28" t="e">
        <f t="shared" si="33"/>
        <v>#DIV/0!</v>
      </c>
      <c r="N90" s="27">
        <f>SUM(N91:N92)</f>
        <v>0</v>
      </c>
      <c r="O90" s="28" t="e">
        <f t="shared" si="34"/>
        <v>#DIV/0!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x14ac:dyDescent="0.25">
      <c r="A91" s="17" t="str">
        <f>'фонд начисленной заработной пла'!A91</f>
        <v>(наименование предприятия, организации)</v>
      </c>
      <c r="B91" s="65"/>
      <c r="C91" s="65"/>
      <c r="D91" s="20" t="e">
        <f t="shared" si="21"/>
        <v>#DIV/0!</v>
      </c>
      <c r="E91" s="65"/>
      <c r="F91" s="65"/>
      <c r="G91" s="20" t="e">
        <f t="shared" si="31"/>
        <v>#DIV/0!</v>
      </c>
      <c r="H91" s="19"/>
      <c r="I91" s="20" t="e">
        <f t="shared" si="37"/>
        <v>#DIV/0!</v>
      </c>
      <c r="J91" s="19"/>
      <c r="K91" s="20" t="e">
        <f t="shared" si="32"/>
        <v>#DIV/0!</v>
      </c>
      <c r="L91" s="19"/>
      <c r="M91" s="20" t="e">
        <f t="shared" si="33"/>
        <v>#DIV/0!</v>
      </c>
      <c r="N91" s="19"/>
      <c r="O91" s="20" t="e">
        <f t="shared" si="34"/>
        <v>#DIV/0!</v>
      </c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x14ac:dyDescent="0.25">
      <c r="A92" s="17" t="str">
        <f>'фонд начисленной заработной пла'!A92</f>
        <v>(наименование предприятия, организации)</v>
      </c>
      <c r="B92" s="65"/>
      <c r="C92" s="65"/>
      <c r="D92" s="20" t="e">
        <f t="shared" si="21"/>
        <v>#DIV/0!</v>
      </c>
      <c r="E92" s="65"/>
      <c r="F92" s="65"/>
      <c r="G92" s="20" t="e">
        <f t="shared" si="31"/>
        <v>#DIV/0!</v>
      </c>
      <c r="H92" s="19"/>
      <c r="I92" s="20" t="e">
        <f t="shared" si="37"/>
        <v>#DIV/0!</v>
      </c>
      <c r="J92" s="19"/>
      <c r="K92" s="20" t="e">
        <f t="shared" si="32"/>
        <v>#DIV/0!</v>
      </c>
      <c r="L92" s="19"/>
      <c r="M92" s="20" t="e">
        <f t="shared" si="33"/>
        <v>#DIV/0!</v>
      </c>
      <c r="N92" s="19"/>
      <c r="O92" s="20" t="e">
        <f t="shared" si="34"/>
        <v>#DIV/0!</v>
      </c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24.75" x14ac:dyDescent="0.25">
      <c r="A93" s="26" t="s">
        <v>37</v>
      </c>
      <c r="B93" s="27">
        <f>SUM(B94:B95)</f>
        <v>0</v>
      </c>
      <c r="C93" s="27">
        <f>SUM(C94:C95)</f>
        <v>0</v>
      </c>
      <c r="D93" s="28" t="e">
        <f t="shared" si="21"/>
        <v>#DIV/0!</v>
      </c>
      <c r="E93" s="27">
        <f>SUM(E94:E95)</f>
        <v>0</v>
      </c>
      <c r="F93" s="27">
        <f>SUM(F94:F95)</f>
        <v>0</v>
      </c>
      <c r="G93" s="28" t="e">
        <f t="shared" si="31"/>
        <v>#DIV/0!</v>
      </c>
      <c r="H93" s="27">
        <f>SUM(H94:H95)</f>
        <v>0</v>
      </c>
      <c r="I93" s="28" t="e">
        <f t="shared" si="37"/>
        <v>#DIV/0!</v>
      </c>
      <c r="J93" s="27">
        <f>SUM(J94:J95)</f>
        <v>0</v>
      </c>
      <c r="K93" s="28" t="e">
        <f t="shared" si="32"/>
        <v>#DIV/0!</v>
      </c>
      <c r="L93" s="27">
        <f>SUM(L94:L95)</f>
        <v>0</v>
      </c>
      <c r="M93" s="28" t="e">
        <f t="shared" si="33"/>
        <v>#DIV/0!</v>
      </c>
      <c r="N93" s="27">
        <f>SUM(N94:N95)</f>
        <v>0</v>
      </c>
      <c r="O93" s="28" t="e">
        <f t="shared" si="34"/>
        <v>#DIV/0!</v>
      </c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x14ac:dyDescent="0.25">
      <c r="A94" s="17" t="str">
        <f>'фонд начисленной заработной пла'!A94</f>
        <v>(наименование предприятия, организации)</v>
      </c>
      <c r="B94" s="65"/>
      <c r="C94" s="65"/>
      <c r="D94" s="20" t="e">
        <f t="shared" si="21"/>
        <v>#DIV/0!</v>
      </c>
      <c r="E94" s="65"/>
      <c r="F94" s="65"/>
      <c r="G94" s="20" t="e">
        <f t="shared" si="31"/>
        <v>#DIV/0!</v>
      </c>
      <c r="H94" s="19"/>
      <c r="I94" s="20" t="e">
        <f t="shared" si="37"/>
        <v>#DIV/0!</v>
      </c>
      <c r="J94" s="19"/>
      <c r="K94" s="20" t="e">
        <f t="shared" si="32"/>
        <v>#DIV/0!</v>
      </c>
      <c r="L94" s="19"/>
      <c r="M94" s="20" t="e">
        <f t="shared" si="33"/>
        <v>#DIV/0!</v>
      </c>
      <c r="N94" s="19"/>
      <c r="O94" s="20" t="e">
        <f t="shared" si="34"/>
        <v>#DIV/0!</v>
      </c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x14ac:dyDescent="0.25">
      <c r="A95" s="17" t="str">
        <f>'фонд начисленной заработной пла'!A95</f>
        <v>(наименование предприятия, организации)</v>
      </c>
      <c r="B95" s="65"/>
      <c r="C95" s="65"/>
      <c r="D95" s="20" t="e">
        <f t="shared" si="21"/>
        <v>#DIV/0!</v>
      </c>
      <c r="E95" s="65"/>
      <c r="F95" s="65"/>
      <c r="G95" s="20" t="e">
        <f t="shared" si="31"/>
        <v>#DIV/0!</v>
      </c>
      <c r="H95" s="19"/>
      <c r="I95" s="20" t="e">
        <f t="shared" si="37"/>
        <v>#DIV/0!</v>
      </c>
      <c r="J95" s="19"/>
      <c r="K95" s="20" t="e">
        <f t="shared" si="32"/>
        <v>#DIV/0!</v>
      </c>
      <c r="L95" s="19"/>
      <c r="M95" s="20" t="e">
        <f t="shared" si="33"/>
        <v>#DIV/0!</v>
      </c>
      <c r="N95" s="19"/>
      <c r="O95" s="20" t="e">
        <f t="shared" si="34"/>
        <v>#DIV/0!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x14ac:dyDescent="0.25">
      <c r="A96" s="26" t="s">
        <v>38</v>
      </c>
      <c r="B96" s="27">
        <f>SUM(B97:B98)</f>
        <v>0</v>
      </c>
      <c r="C96" s="27">
        <f>SUM(C97:C98)</f>
        <v>0</v>
      </c>
      <c r="D96" s="28" t="e">
        <f t="shared" si="21"/>
        <v>#DIV/0!</v>
      </c>
      <c r="E96" s="27">
        <f>SUM(E97:E98)</f>
        <v>0</v>
      </c>
      <c r="F96" s="27">
        <f>SUM(F97:F98)</f>
        <v>0</v>
      </c>
      <c r="G96" s="28" t="e">
        <f t="shared" si="31"/>
        <v>#DIV/0!</v>
      </c>
      <c r="H96" s="27">
        <f>SUM(H97:H98)</f>
        <v>0</v>
      </c>
      <c r="I96" s="28" t="e">
        <f t="shared" si="37"/>
        <v>#DIV/0!</v>
      </c>
      <c r="J96" s="27">
        <f>SUM(J97:J98)</f>
        <v>0</v>
      </c>
      <c r="K96" s="28" t="e">
        <f t="shared" si="32"/>
        <v>#DIV/0!</v>
      </c>
      <c r="L96" s="27">
        <f>SUM(L97:L98)</f>
        <v>0</v>
      </c>
      <c r="M96" s="28" t="e">
        <f t="shared" si="33"/>
        <v>#DIV/0!</v>
      </c>
      <c r="N96" s="27">
        <f>SUM(N97:N98)</f>
        <v>0</v>
      </c>
      <c r="O96" s="28" t="e">
        <f t="shared" si="34"/>
        <v>#DIV/0!</v>
      </c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x14ac:dyDescent="0.25">
      <c r="A97" s="17" t="str">
        <f>'фонд начисленной заработной пла'!A97</f>
        <v>(наименование предприятия, организации)</v>
      </c>
      <c r="B97" s="65"/>
      <c r="C97" s="65"/>
      <c r="D97" s="20" t="e">
        <f t="shared" si="21"/>
        <v>#DIV/0!</v>
      </c>
      <c r="E97" s="65"/>
      <c r="F97" s="65"/>
      <c r="G97" s="20" t="e">
        <f t="shared" si="31"/>
        <v>#DIV/0!</v>
      </c>
      <c r="H97" s="19"/>
      <c r="I97" s="20" t="e">
        <f t="shared" si="37"/>
        <v>#DIV/0!</v>
      </c>
      <c r="J97" s="19"/>
      <c r="K97" s="20" t="e">
        <f t="shared" si="32"/>
        <v>#DIV/0!</v>
      </c>
      <c r="L97" s="19"/>
      <c r="M97" s="20" t="e">
        <f t="shared" si="33"/>
        <v>#DIV/0!</v>
      </c>
      <c r="N97" s="19"/>
      <c r="O97" s="20" t="e">
        <f t="shared" si="34"/>
        <v>#DIV/0!</v>
      </c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x14ac:dyDescent="0.25">
      <c r="A98" s="17" t="str">
        <f>'фонд начисленной заработной пла'!A98</f>
        <v>(наименование предприятия, организации)</v>
      </c>
      <c r="B98" s="65"/>
      <c r="C98" s="65"/>
      <c r="D98" s="20" t="e">
        <f t="shared" si="21"/>
        <v>#DIV/0!</v>
      </c>
      <c r="E98" s="65"/>
      <c r="F98" s="65"/>
      <c r="G98" s="20" t="e">
        <f t="shared" si="31"/>
        <v>#DIV/0!</v>
      </c>
      <c r="H98" s="19"/>
      <c r="I98" s="20" t="e">
        <f t="shared" si="37"/>
        <v>#DIV/0!</v>
      </c>
      <c r="J98" s="19"/>
      <c r="K98" s="20" t="e">
        <f t="shared" si="32"/>
        <v>#DIV/0!</v>
      </c>
      <c r="L98" s="19"/>
      <c r="M98" s="20" t="e">
        <f t="shared" si="33"/>
        <v>#DIV/0!</v>
      </c>
      <c r="N98" s="19"/>
      <c r="O98" s="20" t="e">
        <f t="shared" si="34"/>
        <v>#DIV/0!</v>
      </c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x14ac:dyDescent="0.25">
      <c r="A99" s="26" t="s">
        <v>39</v>
      </c>
      <c r="B99" s="27">
        <f>SUM(B100:B101)</f>
        <v>0</v>
      </c>
      <c r="C99" s="27">
        <f>SUM(C100:C101)</f>
        <v>0</v>
      </c>
      <c r="D99" s="28" t="e">
        <f t="shared" si="21"/>
        <v>#DIV/0!</v>
      </c>
      <c r="E99" s="27">
        <f>SUM(E100:E101)</f>
        <v>0</v>
      </c>
      <c r="F99" s="27">
        <f>SUM(F100:F101)</f>
        <v>0</v>
      </c>
      <c r="G99" s="28" t="e">
        <f t="shared" si="31"/>
        <v>#DIV/0!</v>
      </c>
      <c r="H99" s="27">
        <f>SUM(H100:H101)</f>
        <v>0</v>
      </c>
      <c r="I99" s="28" t="e">
        <f t="shared" si="37"/>
        <v>#DIV/0!</v>
      </c>
      <c r="J99" s="27">
        <f>SUM(J100:J101)</f>
        <v>0</v>
      </c>
      <c r="K99" s="28" t="e">
        <f t="shared" si="32"/>
        <v>#DIV/0!</v>
      </c>
      <c r="L99" s="27">
        <f>SUM(L100:L101)</f>
        <v>0</v>
      </c>
      <c r="M99" s="28" t="e">
        <f t="shared" si="33"/>
        <v>#DIV/0!</v>
      </c>
      <c r="N99" s="27">
        <f>SUM(N100:N101)</f>
        <v>0</v>
      </c>
      <c r="O99" s="28" t="e">
        <f t="shared" si="34"/>
        <v>#DIV/0!</v>
      </c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x14ac:dyDescent="0.25">
      <c r="A100" s="17" t="str">
        <f>'фонд начисленной заработной пла'!A100</f>
        <v>(наименование предприятия, организации)</v>
      </c>
      <c r="B100" s="65"/>
      <c r="C100" s="65"/>
      <c r="D100" s="20" t="e">
        <f t="shared" si="21"/>
        <v>#DIV/0!</v>
      </c>
      <c r="E100" s="65"/>
      <c r="F100" s="65"/>
      <c r="G100" s="20" t="e">
        <f t="shared" si="31"/>
        <v>#DIV/0!</v>
      </c>
      <c r="H100" s="19"/>
      <c r="I100" s="20" t="e">
        <f t="shared" ref="I100:I131" si="38">ROUND(H100/C100*100,1)</f>
        <v>#DIV/0!</v>
      </c>
      <c r="J100" s="19"/>
      <c r="K100" s="20" t="e">
        <f t="shared" si="32"/>
        <v>#DIV/0!</v>
      </c>
      <c r="L100" s="19"/>
      <c r="M100" s="20" t="e">
        <f t="shared" si="33"/>
        <v>#DIV/0!</v>
      </c>
      <c r="N100" s="19"/>
      <c r="O100" s="20" t="e">
        <f t="shared" si="34"/>
        <v>#DIV/0!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x14ac:dyDescent="0.25">
      <c r="A101" s="17" t="str">
        <f>'фонд начисленной заработной пла'!A101</f>
        <v>(наименование предприятия, организации)</v>
      </c>
      <c r="B101" s="65"/>
      <c r="C101" s="65"/>
      <c r="D101" s="20" t="e">
        <f t="shared" ref="D101:D157" si="39">ROUND(C101/B101*100,1)</f>
        <v>#DIV/0!</v>
      </c>
      <c r="E101" s="65"/>
      <c r="F101" s="65"/>
      <c r="G101" s="20" t="e">
        <f t="shared" si="31"/>
        <v>#DIV/0!</v>
      </c>
      <c r="H101" s="19"/>
      <c r="I101" s="20" t="e">
        <f t="shared" si="38"/>
        <v>#DIV/0!</v>
      </c>
      <c r="J101" s="19"/>
      <c r="K101" s="20" t="e">
        <f t="shared" si="32"/>
        <v>#DIV/0!</v>
      </c>
      <c r="L101" s="19"/>
      <c r="M101" s="20" t="e">
        <f t="shared" si="33"/>
        <v>#DIV/0!</v>
      </c>
      <c r="N101" s="19"/>
      <c r="O101" s="20" t="e">
        <f t="shared" si="34"/>
        <v>#DIV/0!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x14ac:dyDescent="0.25">
      <c r="A102" s="26" t="s">
        <v>40</v>
      </c>
      <c r="B102" s="27">
        <f>SUM(B103:B104)</f>
        <v>0</v>
      </c>
      <c r="C102" s="27">
        <f>SUM(C103:C104)</f>
        <v>0</v>
      </c>
      <c r="D102" s="28" t="e">
        <f t="shared" si="39"/>
        <v>#DIV/0!</v>
      </c>
      <c r="E102" s="27">
        <f>SUM(E103:E104)</f>
        <v>0</v>
      </c>
      <c r="F102" s="27">
        <f>SUM(F103:F104)</f>
        <v>0</v>
      </c>
      <c r="G102" s="28" t="e">
        <f t="shared" si="31"/>
        <v>#DIV/0!</v>
      </c>
      <c r="H102" s="27">
        <f>SUM(H103:H104)</f>
        <v>0</v>
      </c>
      <c r="I102" s="28" t="e">
        <f t="shared" si="38"/>
        <v>#DIV/0!</v>
      </c>
      <c r="J102" s="27">
        <f>SUM(J103:J104)</f>
        <v>0</v>
      </c>
      <c r="K102" s="28" t="e">
        <f t="shared" si="32"/>
        <v>#DIV/0!</v>
      </c>
      <c r="L102" s="27">
        <f>SUM(L103:L104)</f>
        <v>0</v>
      </c>
      <c r="M102" s="28" t="e">
        <f t="shared" si="33"/>
        <v>#DIV/0!</v>
      </c>
      <c r="N102" s="27">
        <f>SUM(N103:N104)</f>
        <v>0</v>
      </c>
      <c r="O102" s="28" t="e">
        <f t="shared" si="34"/>
        <v>#DIV/0!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x14ac:dyDescent="0.25">
      <c r="A103" s="17" t="str">
        <f>'фонд начисленной заработной пла'!A103</f>
        <v>(наименование предприятия, организации)</v>
      </c>
      <c r="B103" s="65"/>
      <c r="C103" s="65"/>
      <c r="D103" s="66" t="e">
        <f t="shared" si="39"/>
        <v>#DIV/0!</v>
      </c>
      <c r="E103" s="65"/>
      <c r="F103" s="65"/>
      <c r="G103" s="66" t="e">
        <f t="shared" si="31"/>
        <v>#DIV/0!</v>
      </c>
      <c r="H103" s="65"/>
      <c r="I103" s="66" t="e">
        <f t="shared" si="38"/>
        <v>#DIV/0!</v>
      </c>
      <c r="J103" s="65"/>
      <c r="K103" s="66" t="e">
        <f t="shared" si="32"/>
        <v>#DIV/0!</v>
      </c>
      <c r="L103" s="65"/>
      <c r="M103" s="66" t="e">
        <f t="shared" si="33"/>
        <v>#DIV/0!</v>
      </c>
      <c r="N103" s="65"/>
      <c r="O103" s="66" t="e">
        <f t="shared" si="34"/>
        <v>#DIV/0!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x14ac:dyDescent="0.25">
      <c r="A104" s="17" t="str">
        <f>'фонд начисленной заработной пла'!A104</f>
        <v>(наименование предприятия, организации)</v>
      </c>
      <c r="B104" s="65"/>
      <c r="C104" s="65"/>
      <c r="D104" s="66" t="e">
        <f t="shared" si="39"/>
        <v>#DIV/0!</v>
      </c>
      <c r="E104" s="65"/>
      <c r="F104" s="65"/>
      <c r="G104" s="66" t="e">
        <f t="shared" si="31"/>
        <v>#DIV/0!</v>
      </c>
      <c r="H104" s="65"/>
      <c r="I104" s="66" t="e">
        <f t="shared" si="38"/>
        <v>#DIV/0!</v>
      </c>
      <c r="J104" s="65"/>
      <c r="K104" s="66" t="e">
        <f t="shared" si="32"/>
        <v>#DIV/0!</v>
      </c>
      <c r="L104" s="65"/>
      <c r="M104" s="66" t="e">
        <f t="shared" si="33"/>
        <v>#DIV/0!</v>
      </c>
      <c r="N104" s="65"/>
      <c r="O104" s="66" t="e">
        <f t="shared" si="34"/>
        <v>#DIV/0!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27" customHeight="1" x14ac:dyDescent="0.25">
      <c r="A105" s="36" t="s">
        <v>41</v>
      </c>
      <c r="B105" s="37">
        <f>SUM(B106:B107)</f>
        <v>72</v>
      </c>
      <c r="C105" s="37">
        <f>SUM(C106:C107)</f>
        <v>75</v>
      </c>
      <c r="D105" s="37">
        <f t="shared" si="39"/>
        <v>104.2</v>
      </c>
      <c r="E105" s="37">
        <f>SUM(E106:E107)</f>
        <v>98</v>
      </c>
      <c r="F105" s="37">
        <f>SUM(F106:F107)</f>
        <v>90</v>
      </c>
      <c r="G105" s="37">
        <f t="shared" si="31"/>
        <v>91.8</v>
      </c>
      <c r="H105" s="37">
        <f>SUM(H106:H107)</f>
        <v>90</v>
      </c>
      <c r="I105" s="37">
        <f t="shared" si="38"/>
        <v>120</v>
      </c>
      <c r="J105" s="37">
        <f>SUM(J106:J107)</f>
        <v>90</v>
      </c>
      <c r="K105" s="37">
        <f t="shared" si="32"/>
        <v>100</v>
      </c>
      <c r="L105" s="37">
        <f>SUM(L106:L107)</f>
        <v>90</v>
      </c>
      <c r="M105" s="37">
        <f t="shared" si="33"/>
        <v>100</v>
      </c>
      <c r="N105" s="37">
        <f>SUM(N106:N107)</f>
        <v>90</v>
      </c>
      <c r="O105" s="37">
        <f t="shared" si="34"/>
        <v>100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s="104" customFormat="1" ht="12" x14ac:dyDescent="0.2">
      <c r="A106" s="80" t="str">
        <f>'фонд начисленной заработной пла'!A106</f>
        <v>МУП "Теплосеть"</v>
      </c>
      <c r="B106" s="95">
        <v>7</v>
      </c>
      <c r="C106" s="95">
        <v>6</v>
      </c>
      <c r="D106" s="89">
        <f t="shared" si="39"/>
        <v>85.7</v>
      </c>
      <c r="E106" s="95">
        <v>6</v>
      </c>
      <c r="F106" s="95">
        <v>6</v>
      </c>
      <c r="G106" s="89">
        <f t="shared" si="31"/>
        <v>100</v>
      </c>
      <c r="H106" s="95">
        <v>6</v>
      </c>
      <c r="I106" s="89">
        <f t="shared" si="38"/>
        <v>100</v>
      </c>
      <c r="J106" s="95">
        <v>6</v>
      </c>
      <c r="K106" s="89">
        <f t="shared" si="32"/>
        <v>100</v>
      </c>
      <c r="L106" s="95">
        <v>6</v>
      </c>
      <c r="M106" s="89">
        <f t="shared" si="33"/>
        <v>100</v>
      </c>
      <c r="N106" s="95">
        <v>6</v>
      </c>
      <c r="O106" s="89">
        <f t="shared" si="34"/>
        <v>100</v>
      </c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</row>
    <row r="107" spans="1:27" s="83" customFormat="1" ht="12" x14ac:dyDescent="0.2">
      <c r="A107" s="80" t="str">
        <f>'фонд начисленной заработной пла'!A107</f>
        <v>ООО "Тепло плюс"</v>
      </c>
      <c r="B107" s="94">
        <v>65</v>
      </c>
      <c r="C107" s="94">
        <v>69</v>
      </c>
      <c r="D107" s="62">
        <f t="shared" si="39"/>
        <v>106.2</v>
      </c>
      <c r="E107" s="94">
        <v>92</v>
      </c>
      <c r="F107" s="94">
        <v>84</v>
      </c>
      <c r="G107" s="62">
        <f t="shared" ref="G107:G158" si="40">ROUND(F107/E107*100,1)</f>
        <v>91.3</v>
      </c>
      <c r="H107" s="94">
        <v>84</v>
      </c>
      <c r="I107" s="62">
        <f t="shared" si="38"/>
        <v>121.7</v>
      </c>
      <c r="J107" s="94">
        <v>84</v>
      </c>
      <c r="K107" s="62">
        <f t="shared" ref="K107:K181" si="41">ROUND(J107/H107*100,1)</f>
        <v>100</v>
      </c>
      <c r="L107" s="94">
        <v>84</v>
      </c>
      <c r="M107" s="62">
        <f t="shared" ref="M107:M174" si="42">ROUND(L107/J107*100,1)</f>
        <v>100</v>
      </c>
      <c r="N107" s="94">
        <v>84</v>
      </c>
      <c r="O107" s="62">
        <f t="shared" ref="O107:O181" si="43">ROUND(N107/L107*100,1)</f>
        <v>100</v>
      </c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</row>
    <row r="108" spans="1:27" ht="36.75" x14ac:dyDescent="0.25">
      <c r="A108" s="36" t="s">
        <v>42</v>
      </c>
      <c r="B108" s="37">
        <f>SUM(B109:B112)</f>
        <v>47</v>
      </c>
      <c r="C108" s="37">
        <f>SUM(C109:C112)</f>
        <v>40</v>
      </c>
      <c r="D108" s="37">
        <f t="shared" si="39"/>
        <v>85.1</v>
      </c>
      <c r="E108" s="37">
        <f>SUM(E109:E112)</f>
        <v>47</v>
      </c>
      <c r="F108" s="37">
        <f>SUM(F109:F112)</f>
        <v>40</v>
      </c>
      <c r="G108" s="37">
        <f t="shared" si="40"/>
        <v>85.1</v>
      </c>
      <c r="H108" s="37">
        <f>SUM(H109:H112)</f>
        <v>40</v>
      </c>
      <c r="I108" s="37">
        <f t="shared" si="38"/>
        <v>100</v>
      </c>
      <c r="J108" s="37">
        <f>SUM(J109:J112)</f>
        <v>40</v>
      </c>
      <c r="K108" s="37">
        <f t="shared" si="41"/>
        <v>100</v>
      </c>
      <c r="L108" s="37">
        <f>SUM(L109:L112)</f>
        <v>40</v>
      </c>
      <c r="M108" s="37">
        <f t="shared" si="42"/>
        <v>100</v>
      </c>
      <c r="N108" s="37">
        <f>SUM(N109:N112)</f>
        <v>40</v>
      </c>
      <c r="O108" s="37">
        <f t="shared" si="43"/>
        <v>100</v>
      </c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x14ac:dyDescent="0.25">
      <c r="A109" s="80" t="s">
        <v>94</v>
      </c>
      <c r="B109" s="92">
        <v>35</v>
      </c>
      <c r="C109" s="37">
        <v>28</v>
      </c>
      <c r="D109" s="37">
        <f t="shared" si="39"/>
        <v>80</v>
      </c>
      <c r="E109" s="37">
        <v>35</v>
      </c>
      <c r="F109" s="37">
        <v>26</v>
      </c>
      <c r="G109" s="37">
        <f t="shared" si="40"/>
        <v>74.3</v>
      </c>
      <c r="H109" s="37">
        <v>26</v>
      </c>
      <c r="I109" s="37">
        <f t="shared" si="38"/>
        <v>92.9</v>
      </c>
      <c r="J109" s="37">
        <v>26</v>
      </c>
      <c r="K109" s="37">
        <f t="shared" si="41"/>
        <v>100</v>
      </c>
      <c r="L109" s="37">
        <v>26</v>
      </c>
      <c r="M109" s="37">
        <f t="shared" si="42"/>
        <v>100</v>
      </c>
      <c r="N109" s="37">
        <v>26</v>
      </c>
      <c r="O109" s="37">
        <f t="shared" si="43"/>
        <v>100</v>
      </c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24.75" x14ac:dyDescent="0.25">
      <c r="A110" s="80" t="s">
        <v>95</v>
      </c>
      <c r="B110" s="92">
        <v>4</v>
      </c>
      <c r="C110" s="37">
        <v>3</v>
      </c>
      <c r="D110" s="37">
        <f t="shared" si="39"/>
        <v>75</v>
      </c>
      <c r="E110" s="37">
        <v>4</v>
      </c>
      <c r="F110" s="37">
        <v>3</v>
      </c>
      <c r="G110" s="37">
        <f t="shared" si="40"/>
        <v>75</v>
      </c>
      <c r="H110" s="37">
        <v>3</v>
      </c>
      <c r="I110" s="37">
        <f t="shared" si="38"/>
        <v>100</v>
      </c>
      <c r="J110" s="37">
        <v>3</v>
      </c>
      <c r="K110" s="37">
        <f t="shared" si="41"/>
        <v>100</v>
      </c>
      <c r="L110" s="37">
        <v>3</v>
      </c>
      <c r="M110" s="37">
        <f t="shared" si="42"/>
        <v>100</v>
      </c>
      <c r="N110" s="37">
        <v>3</v>
      </c>
      <c r="O110" s="37">
        <f t="shared" si="43"/>
        <v>100</v>
      </c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24.75" x14ac:dyDescent="0.25">
      <c r="A111" s="80" t="s">
        <v>96</v>
      </c>
      <c r="B111" s="95">
        <v>2</v>
      </c>
      <c r="C111" s="94">
        <v>2</v>
      </c>
      <c r="D111" s="62">
        <f>ROUND(C111/B111*100,1)</f>
        <v>100</v>
      </c>
      <c r="E111" s="94">
        <v>2</v>
      </c>
      <c r="F111" s="94">
        <v>2</v>
      </c>
      <c r="G111" s="62">
        <f t="shared" si="40"/>
        <v>100</v>
      </c>
      <c r="H111" s="94">
        <v>2</v>
      </c>
      <c r="I111" s="62">
        <f t="shared" si="38"/>
        <v>100</v>
      </c>
      <c r="J111" s="94">
        <v>2</v>
      </c>
      <c r="K111" s="62">
        <f t="shared" si="41"/>
        <v>100</v>
      </c>
      <c r="L111" s="94">
        <v>2</v>
      </c>
      <c r="M111" s="62">
        <f t="shared" si="42"/>
        <v>100</v>
      </c>
      <c r="N111" s="94">
        <v>2</v>
      </c>
      <c r="O111" s="62">
        <f t="shared" si="43"/>
        <v>100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x14ac:dyDescent="0.25">
      <c r="A112" s="80" t="s">
        <v>97</v>
      </c>
      <c r="B112" s="95">
        <v>6</v>
      </c>
      <c r="C112" s="94">
        <v>7</v>
      </c>
      <c r="D112" s="62">
        <f t="shared" si="39"/>
        <v>116.7</v>
      </c>
      <c r="E112" s="94">
        <v>6</v>
      </c>
      <c r="F112" s="94">
        <v>9</v>
      </c>
      <c r="G112" s="62">
        <f t="shared" si="40"/>
        <v>150</v>
      </c>
      <c r="H112" s="94">
        <v>9</v>
      </c>
      <c r="I112" s="62">
        <f t="shared" si="38"/>
        <v>128.6</v>
      </c>
      <c r="J112" s="94">
        <v>9</v>
      </c>
      <c r="K112" s="62">
        <f t="shared" si="41"/>
        <v>100</v>
      </c>
      <c r="L112" s="94">
        <v>9</v>
      </c>
      <c r="M112" s="62">
        <f t="shared" si="42"/>
        <v>100</v>
      </c>
      <c r="N112" s="94">
        <v>9</v>
      </c>
      <c r="O112" s="62">
        <f t="shared" si="43"/>
        <v>100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x14ac:dyDescent="0.25">
      <c r="A113" s="36" t="s">
        <v>4</v>
      </c>
      <c r="B113" s="37">
        <f>SUM(B114:B116)</f>
        <v>51</v>
      </c>
      <c r="C113" s="37">
        <f>SUM(C114:C116)</f>
        <v>51</v>
      </c>
      <c r="D113" s="37">
        <f t="shared" si="39"/>
        <v>100</v>
      </c>
      <c r="E113" s="37">
        <f>SUM(E114:E116)</f>
        <v>51</v>
      </c>
      <c r="F113" s="37">
        <f>SUM(F114:F116)</f>
        <v>51</v>
      </c>
      <c r="G113" s="37">
        <f t="shared" si="40"/>
        <v>100</v>
      </c>
      <c r="H113" s="37">
        <f>SUM(H114:H116)</f>
        <v>51</v>
      </c>
      <c r="I113" s="37">
        <f t="shared" si="38"/>
        <v>100</v>
      </c>
      <c r="J113" s="37">
        <f>SUM(J114:J116)</f>
        <v>51</v>
      </c>
      <c r="K113" s="37">
        <f t="shared" si="41"/>
        <v>100</v>
      </c>
      <c r="L113" s="37">
        <f>SUM(L114:L116)</f>
        <v>51</v>
      </c>
      <c r="M113" s="37">
        <f t="shared" si="42"/>
        <v>100</v>
      </c>
      <c r="N113" s="37">
        <f>SUM(N114:N116)</f>
        <v>51</v>
      </c>
      <c r="O113" s="37">
        <f t="shared" si="43"/>
        <v>100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s="64" customFormat="1" ht="12" x14ac:dyDescent="0.2">
      <c r="A114" s="69"/>
      <c r="B114" s="95"/>
      <c r="C114" s="94"/>
      <c r="D114" s="62" t="e">
        <f t="shared" si="39"/>
        <v>#DIV/0!</v>
      </c>
      <c r="E114" s="94"/>
      <c r="F114" s="94"/>
      <c r="G114" s="62" t="e">
        <f t="shared" si="40"/>
        <v>#DIV/0!</v>
      </c>
      <c r="H114" s="94"/>
      <c r="I114" s="62" t="e">
        <f t="shared" si="38"/>
        <v>#DIV/0!</v>
      </c>
      <c r="J114" s="94"/>
      <c r="K114" s="62" t="e">
        <f t="shared" si="41"/>
        <v>#DIV/0!</v>
      </c>
      <c r="L114" s="94"/>
      <c r="M114" s="62" t="e">
        <f t="shared" si="42"/>
        <v>#DIV/0!</v>
      </c>
      <c r="N114" s="94"/>
      <c r="O114" s="62" t="e">
        <f t="shared" si="43"/>
        <v>#DIV/0!</v>
      </c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</row>
    <row r="115" spans="1:27" s="64" customFormat="1" ht="12" x14ac:dyDescent="0.2">
      <c r="A115" s="80"/>
      <c r="B115" s="95"/>
      <c r="C115" s="94"/>
      <c r="D115" s="62" t="e">
        <f t="shared" si="39"/>
        <v>#DIV/0!</v>
      </c>
      <c r="E115" s="94"/>
      <c r="F115" s="94"/>
      <c r="G115" s="62" t="e">
        <f t="shared" si="40"/>
        <v>#DIV/0!</v>
      </c>
      <c r="H115" s="94"/>
      <c r="I115" s="62" t="e">
        <f t="shared" si="38"/>
        <v>#DIV/0!</v>
      </c>
      <c r="J115" s="94"/>
      <c r="K115" s="62" t="e">
        <f t="shared" si="41"/>
        <v>#DIV/0!</v>
      </c>
      <c r="L115" s="94"/>
      <c r="M115" s="62" t="e">
        <f t="shared" si="42"/>
        <v>#DIV/0!</v>
      </c>
      <c r="N115" s="94"/>
      <c r="O115" s="62" t="e">
        <f t="shared" si="43"/>
        <v>#DIV/0!</v>
      </c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</row>
    <row r="116" spans="1:27" x14ac:dyDescent="0.25">
      <c r="A116" s="69" t="s">
        <v>142</v>
      </c>
      <c r="B116" s="43">
        <v>51</v>
      </c>
      <c r="C116" s="43">
        <v>51</v>
      </c>
      <c r="D116" s="37">
        <f t="shared" ref="D116" si="44">ROUND(C116/B116*100,1)</f>
        <v>100</v>
      </c>
      <c r="E116" s="93">
        <v>51</v>
      </c>
      <c r="F116" s="93">
        <v>51</v>
      </c>
      <c r="G116" s="37">
        <f t="shared" ref="G116" si="45">ROUND(F116/E116*100,1)</f>
        <v>100</v>
      </c>
      <c r="H116" s="93">
        <v>51</v>
      </c>
      <c r="I116" s="37">
        <f t="shared" si="38"/>
        <v>100</v>
      </c>
      <c r="J116" s="93">
        <v>51</v>
      </c>
      <c r="K116" s="37">
        <f t="shared" ref="K116" si="46">ROUND(J116/H116*100,1)</f>
        <v>100</v>
      </c>
      <c r="L116" s="93">
        <v>51</v>
      </c>
      <c r="M116" s="37">
        <f t="shared" ref="M116" si="47">ROUND(L116/J116*100,1)</f>
        <v>100</v>
      </c>
      <c r="N116" s="93">
        <v>51</v>
      </c>
      <c r="O116" s="37">
        <f t="shared" ref="O116" si="48">ROUND(N116/L116*100,1)</f>
        <v>100</v>
      </c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25.5" customHeight="1" x14ac:dyDescent="0.25">
      <c r="A117" s="135" t="s">
        <v>43</v>
      </c>
      <c r="B117" s="136">
        <f>SUM(B118:B126)</f>
        <v>188</v>
      </c>
      <c r="C117" s="136">
        <f>SUM(C118:C126)</f>
        <v>191</v>
      </c>
      <c r="D117" s="136">
        <f t="shared" si="39"/>
        <v>101.6</v>
      </c>
      <c r="E117" s="136">
        <f>SUM(E118:E126)</f>
        <v>189</v>
      </c>
      <c r="F117" s="136">
        <f>SUM(F118:F126)</f>
        <v>192</v>
      </c>
      <c r="G117" s="136">
        <f t="shared" si="40"/>
        <v>101.6</v>
      </c>
      <c r="H117" s="136">
        <f>SUM(H118:H126)</f>
        <v>193</v>
      </c>
      <c r="I117" s="136">
        <f t="shared" si="38"/>
        <v>101</v>
      </c>
      <c r="J117" s="136">
        <f>SUM(J118:J126)</f>
        <v>193</v>
      </c>
      <c r="K117" s="136">
        <f t="shared" si="41"/>
        <v>100</v>
      </c>
      <c r="L117" s="136">
        <f>SUM(L118:L126)</f>
        <v>193</v>
      </c>
      <c r="M117" s="136">
        <f t="shared" si="42"/>
        <v>100</v>
      </c>
      <c r="N117" s="136">
        <f>SUM(N118:N126)</f>
        <v>193</v>
      </c>
      <c r="O117" s="136">
        <f t="shared" si="43"/>
        <v>100</v>
      </c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s="72" customFormat="1" x14ac:dyDescent="0.25">
      <c r="A118" s="69" t="s">
        <v>87</v>
      </c>
      <c r="B118" s="65">
        <v>18</v>
      </c>
      <c r="C118" s="65">
        <v>19</v>
      </c>
      <c r="D118" s="91">
        <f t="shared" si="39"/>
        <v>105.6</v>
      </c>
      <c r="E118" s="65">
        <v>19</v>
      </c>
      <c r="F118" s="65">
        <v>19</v>
      </c>
      <c r="G118" s="119">
        <f t="shared" si="40"/>
        <v>100</v>
      </c>
      <c r="H118" s="18">
        <v>18</v>
      </c>
      <c r="I118" s="119">
        <f t="shared" si="38"/>
        <v>94.7</v>
      </c>
      <c r="J118" s="18">
        <v>18</v>
      </c>
      <c r="K118" s="119">
        <f t="shared" si="41"/>
        <v>100</v>
      </c>
      <c r="L118" s="18">
        <v>18</v>
      </c>
      <c r="M118" s="119">
        <f t="shared" si="42"/>
        <v>100</v>
      </c>
      <c r="N118" s="18">
        <v>18</v>
      </c>
      <c r="O118" s="119">
        <f t="shared" si="43"/>
        <v>100</v>
      </c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</row>
    <row r="119" spans="1:27" s="72" customFormat="1" x14ac:dyDescent="0.25">
      <c r="A119" s="69" t="s">
        <v>88</v>
      </c>
      <c r="B119" s="65">
        <v>38</v>
      </c>
      <c r="C119" s="65">
        <v>35</v>
      </c>
      <c r="D119" s="91">
        <f t="shared" si="39"/>
        <v>92.1</v>
      </c>
      <c r="E119" s="65">
        <v>36</v>
      </c>
      <c r="F119" s="65">
        <v>36</v>
      </c>
      <c r="G119" s="119">
        <f t="shared" si="40"/>
        <v>100</v>
      </c>
      <c r="H119" s="18">
        <v>34</v>
      </c>
      <c r="I119" s="119">
        <f t="shared" si="38"/>
        <v>97.1</v>
      </c>
      <c r="J119" s="18">
        <v>34</v>
      </c>
      <c r="K119" s="119">
        <f t="shared" si="41"/>
        <v>100</v>
      </c>
      <c r="L119" s="18">
        <v>34</v>
      </c>
      <c r="M119" s="119">
        <f t="shared" si="42"/>
        <v>100</v>
      </c>
      <c r="N119" s="18">
        <v>34</v>
      </c>
      <c r="O119" s="119">
        <f t="shared" si="43"/>
        <v>100</v>
      </c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</row>
    <row r="120" spans="1:27" s="72" customFormat="1" x14ac:dyDescent="0.25">
      <c r="A120" s="69" t="s">
        <v>89</v>
      </c>
      <c r="B120" s="65">
        <v>93</v>
      </c>
      <c r="C120" s="65">
        <v>90</v>
      </c>
      <c r="D120" s="91">
        <f t="shared" si="39"/>
        <v>96.8</v>
      </c>
      <c r="E120" s="65">
        <v>93</v>
      </c>
      <c r="F120" s="65">
        <v>90</v>
      </c>
      <c r="G120" s="119">
        <f t="shared" si="40"/>
        <v>96.8</v>
      </c>
      <c r="H120" s="18">
        <v>90</v>
      </c>
      <c r="I120" s="119">
        <f t="shared" si="38"/>
        <v>100</v>
      </c>
      <c r="J120" s="18">
        <v>90</v>
      </c>
      <c r="K120" s="119">
        <f t="shared" si="41"/>
        <v>100</v>
      </c>
      <c r="L120" s="18">
        <v>90</v>
      </c>
      <c r="M120" s="119">
        <f t="shared" si="42"/>
        <v>100</v>
      </c>
      <c r="N120" s="18">
        <v>90</v>
      </c>
      <c r="O120" s="119">
        <f t="shared" si="43"/>
        <v>100</v>
      </c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</row>
    <row r="121" spans="1:27" s="72" customFormat="1" x14ac:dyDescent="0.25">
      <c r="A121" s="69" t="s">
        <v>90</v>
      </c>
      <c r="B121" s="65">
        <v>11</v>
      </c>
      <c r="C121" s="65">
        <v>8</v>
      </c>
      <c r="D121" s="91">
        <f t="shared" si="39"/>
        <v>72.7</v>
      </c>
      <c r="E121" s="65">
        <v>8</v>
      </c>
      <c r="F121" s="65">
        <v>8</v>
      </c>
      <c r="G121" s="119">
        <f t="shared" si="40"/>
        <v>100</v>
      </c>
      <c r="H121" s="18">
        <v>8</v>
      </c>
      <c r="I121" s="119">
        <f t="shared" si="38"/>
        <v>100</v>
      </c>
      <c r="J121" s="18">
        <v>8</v>
      </c>
      <c r="K121" s="119">
        <f t="shared" si="41"/>
        <v>100</v>
      </c>
      <c r="L121" s="18">
        <v>8</v>
      </c>
      <c r="M121" s="119">
        <f t="shared" si="42"/>
        <v>100</v>
      </c>
      <c r="N121" s="18">
        <v>8</v>
      </c>
      <c r="O121" s="119">
        <f t="shared" si="43"/>
        <v>100</v>
      </c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</row>
    <row r="122" spans="1:27" s="72" customFormat="1" x14ac:dyDescent="0.25">
      <c r="A122" s="69" t="s">
        <v>91</v>
      </c>
      <c r="B122" s="65">
        <v>12</v>
      </c>
      <c r="C122" s="65">
        <v>14</v>
      </c>
      <c r="D122" s="91">
        <f t="shared" si="39"/>
        <v>116.7</v>
      </c>
      <c r="E122" s="65">
        <v>16</v>
      </c>
      <c r="F122" s="65">
        <v>14</v>
      </c>
      <c r="G122" s="119">
        <f t="shared" si="40"/>
        <v>87.5</v>
      </c>
      <c r="H122" s="18">
        <v>14</v>
      </c>
      <c r="I122" s="119">
        <f t="shared" si="38"/>
        <v>100</v>
      </c>
      <c r="J122" s="18">
        <v>14</v>
      </c>
      <c r="K122" s="119">
        <f t="shared" si="41"/>
        <v>100</v>
      </c>
      <c r="L122" s="18">
        <v>14</v>
      </c>
      <c r="M122" s="119">
        <f t="shared" si="42"/>
        <v>100</v>
      </c>
      <c r="N122" s="18">
        <v>14</v>
      </c>
      <c r="O122" s="119">
        <f t="shared" si="43"/>
        <v>100</v>
      </c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</row>
    <row r="123" spans="1:27" s="72" customFormat="1" x14ac:dyDescent="0.25">
      <c r="A123" s="69" t="s">
        <v>127</v>
      </c>
      <c r="B123" s="65">
        <v>3</v>
      </c>
      <c r="C123" s="65">
        <v>5</v>
      </c>
      <c r="D123" s="91">
        <f t="shared" si="39"/>
        <v>166.7</v>
      </c>
      <c r="E123" s="65">
        <v>4</v>
      </c>
      <c r="F123" s="65">
        <v>5</v>
      </c>
      <c r="G123" s="119">
        <f t="shared" si="40"/>
        <v>125</v>
      </c>
      <c r="H123" s="18">
        <v>6</v>
      </c>
      <c r="I123" s="119">
        <f t="shared" si="38"/>
        <v>120</v>
      </c>
      <c r="J123" s="18">
        <v>6</v>
      </c>
      <c r="K123" s="119">
        <f t="shared" si="41"/>
        <v>100</v>
      </c>
      <c r="L123" s="18">
        <v>6</v>
      </c>
      <c r="M123" s="119">
        <f t="shared" si="42"/>
        <v>100</v>
      </c>
      <c r="N123" s="18">
        <v>6</v>
      </c>
      <c r="O123" s="119">
        <f t="shared" si="43"/>
        <v>100</v>
      </c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</row>
    <row r="124" spans="1:27" s="72" customFormat="1" x14ac:dyDescent="0.25">
      <c r="A124" s="69" t="s">
        <v>92</v>
      </c>
      <c r="B124" s="65">
        <v>13</v>
      </c>
      <c r="C124" s="65">
        <v>13</v>
      </c>
      <c r="D124" s="91">
        <f t="shared" si="39"/>
        <v>100</v>
      </c>
      <c r="E124" s="65">
        <v>13</v>
      </c>
      <c r="F124" s="65">
        <v>13</v>
      </c>
      <c r="G124" s="91">
        <f t="shared" si="40"/>
        <v>100</v>
      </c>
      <c r="H124" s="65">
        <v>13</v>
      </c>
      <c r="I124" s="91">
        <f t="shared" si="38"/>
        <v>100</v>
      </c>
      <c r="J124" s="65">
        <v>13</v>
      </c>
      <c r="K124" s="91">
        <f t="shared" si="41"/>
        <v>100</v>
      </c>
      <c r="L124" s="65">
        <v>13</v>
      </c>
      <c r="M124" s="91">
        <f t="shared" si="42"/>
        <v>100</v>
      </c>
      <c r="N124" s="65">
        <v>13</v>
      </c>
      <c r="O124" s="91">
        <f t="shared" si="43"/>
        <v>100</v>
      </c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</row>
    <row r="125" spans="1:27" s="72" customFormat="1" x14ac:dyDescent="0.25">
      <c r="A125" s="69" t="s">
        <v>138</v>
      </c>
      <c r="B125" s="65">
        <v>0</v>
      </c>
      <c r="C125" s="65">
        <v>7</v>
      </c>
      <c r="D125" s="91" t="e">
        <f t="shared" si="39"/>
        <v>#DIV/0!</v>
      </c>
      <c r="E125" s="65">
        <v>0</v>
      </c>
      <c r="F125" s="65">
        <v>7</v>
      </c>
      <c r="G125" s="91" t="e">
        <f t="shared" si="40"/>
        <v>#DIV/0!</v>
      </c>
      <c r="H125" s="65">
        <v>7</v>
      </c>
      <c r="I125" s="91">
        <f t="shared" si="38"/>
        <v>100</v>
      </c>
      <c r="J125" s="65">
        <v>7</v>
      </c>
      <c r="K125" s="91">
        <f t="shared" si="41"/>
        <v>100</v>
      </c>
      <c r="L125" s="65">
        <v>7</v>
      </c>
      <c r="M125" s="91">
        <f t="shared" si="42"/>
        <v>100</v>
      </c>
      <c r="N125" s="65">
        <v>7</v>
      </c>
      <c r="O125" s="91">
        <f t="shared" si="43"/>
        <v>100</v>
      </c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</row>
    <row r="126" spans="1:27" s="72" customFormat="1" x14ac:dyDescent="0.25">
      <c r="A126" s="69" t="s">
        <v>144</v>
      </c>
      <c r="B126" s="65">
        <v>0</v>
      </c>
      <c r="C126" s="65"/>
      <c r="D126" s="91" t="e">
        <f t="shared" si="39"/>
        <v>#DIV/0!</v>
      </c>
      <c r="E126" s="65">
        <v>0</v>
      </c>
      <c r="F126" s="65"/>
      <c r="G126" s="91" t="e">
        <f t="shared" si="40"/>
        <v>#DIV/0!</v>
      </c>
      <c r="H126" s="65">
        <v>3</v>
      </c>
      <c r="I126" s="91" t="e">
        <f t="shared" si="38"/>
        <v>#DIV/0!</v>
      </c>
      <c r="J126" s="65">
        <v>3</v>
      </c>
      <c r="K126" s="91">
        <f t="shared" si="41"/>
        <v>100</v>
      </c>
      <c r="L126" s="65">
        <v>3</v>
      </c>
      <c r="M126" s="91">
        <f t="shared" si="42"/>
        <v>100</v>
      </c>
      <c r="N126" s="65">
        <v>3</v>
      </c>
      <c r="O126" s="91">
        <f t="shared" si="43"/>
        <v>100</v>
      </c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</row>
    <row r="127" spans="1:27" x14ac:dyDescent="0.25">
      <c r="A127" s="36" t="s">
        <v>44</v>
      </c>
      <c r="B127" s="37">
        <f>SUM(B128:B130)</f>
        <v>109</v>
      </c>
      <c r="C127" s="37">
        <f>SUM(C128:C130)</f>
        <v>113</v>
      </c>
      <c r="D127" s="37">
        <f t="shared" si="39"/>
        <v>103.7</v>
      </c>
      <c r="E127" s="37">
        <f>SUM(E128:E130)</f>
        <v>109</v>
      </c>
      <c r="F127" s="37">
        <f>SUM(F128:F130)</f>
        <v>111</v>
      </c>
      <c r="G127" s="37">
        <f t="shared" si="40"/>
        <v>101.8</v>
      </c>
      <c r="H127" s="37">
        <f>SUM(H128:H130)</f>
        <v>112</v>
      </c>
      <c r="I127" s="37">
        <f t="shared" si="38"/>
        <v>99.1</v>
      </c>
      <c r="J127" s="37">
        <f>SUM(J128:J130)</f>
        <v>112</v>
      </c>
      <c r="K127" s="37">
        <f t="shared" si="41"/>
        <v>100</v>
      </c>
      <c r="L127" s="37">
        <f>SUM(L128:L130)</f>
        <v>112</v>
      </c>
      <c r="M127" s="37">
        <f t="shared" si="42"/>
        <v>100</v>
      </c>
      <c r="N127" s="37">
        <f>SUM(N128:N130)</f>
        <v>112</v>
      </c>
      <c r="O127" s="37">
        <f t="shared" si="43"/>
        <v>100</v>
      </c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s="72" customFormat="1" x14ac:dyDescent="0.25">
      <c r="A128" s="80" t="s">
        <v>93</v>
      </c>
      <c r="B128" s="93">
        <v>87</v>
      </c>
      <c r="C128" s="93">
        <v>91</v>
      </c>
      <c r="D128" s="119">
        <f t="shared" si="39"/>
        <v>104.6</v>
      </c>
      <c r="E128" s="93">
        <v>87</v>
      </c>
      <c r="F128" s="93">
        <v>90</v>
      </c>
      <c r="G128" s="119">
        <f t="shared" si="40"/>
        <v>103.4</v>
      </c>
      <c r="H128" s="93">
        <v>91</v>
      </c>
      <c r="I128" s="37">
        <f t="shared" si="38"/>
        <v>100</v>
      </c>
      <c r="J128" s="93">
        <v>91</v>
      </c>
      <c r="K128" s="37">
        <f t="shared" si="41"/>
        <v>100</v>
      </c>
      <c r="L128" s="93">
        <v>91</v>
      </c>
      <c r="M128" s="37">
        <f t="shared" si="42"/>
        <v>100</v>
      </c>
      <c r="N128" s="93">
        <v>91</v>
      </c>
      <c r="O128" s="37">
        <f t="shared" si="43"/>
        <v>100</v>
      </c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</row>
    <row r="129" spans="1:27" s="72" customFormat="1" ht="24.75" x14ac:dyDescent="0.25">
      <c r="A129" s="80" t="str">
        <f>'фонд начисленной заработной пла'!A129</f>
        <v>Кореневсое АТП пассажирского транспорта</v>
      </c>
      <c r="B129" s="93">
        <v>22</v>
      </c>
      <c r="C129" s="93">
        <v>22</v>
      </c>
      <c r="D129" s="119">
        <f t="shared" ref="D129" si="49">ROUND(C129/B129*100,1)</f>
        <v>100</v>
      </c>
      <c r="E129" s="93">
        <v>22</v>
      </c>
      <c r="F129" s="93">
        <v>21</v>
      </c>
      <c r="G129" s="119">
        <f t="shared" ref="G129" si="50">ROUND(F129/E129*100,1)</f>
        <v>95.5</v>
      </c>
      <c r="H129" s="93">
        <v>21</v>
      </c>
      <c r="I129" s="37">
        <f t="shared" si="38"/>
        <v>95.5</v>
      </c>
      <c r="J129" s="93">
        <v>21</v>
      </c>
      <c r="K129" s="37">
        <f t="shared" ref="K129" si="51">ROUND(J129/H129*100,1)</f>
        <v>100</v>
      </c>
      <c r="L129" s="93">
        <v>21</v>
      </c>
      <c r="M129" s="37">
        <f t="shared" ref="M129" si="52">ROUND(L129/J129*100,1)</f>
        <v>100</v>
      </c>
      <c r="N129" s="93">
        <v>21</v>
      </c>
      <c r="O129" s="37">
        <f t="shared" ref="O129" si="53">ROUND(N129/L129*100,1)</f>
        <v>100</v>
      </c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</row>
    <row r="130" spans="1:27" s="72" customFormat="1" x14ac:dyDescent="0.25">
      <c r="A130" s="80" t="str">
        <f>'фонд начисленной заработной пла'!A130</f>
        <v>(наименование предприятия, организации)</v>
      </c>
      <c r="B130" s="93">
        <v>0</v>
      </c>
      <c r="C130" s="93"/>
      <c r="D130" s="119" t="e">
        <f t="shared" si="39"/>
        <v>#DIV/0!</v>
      </c>
      <c r="E130" s="93">
        <v>0</v>
      </c>
      <c r="F130" s="93"/>
      <c r="G130" s="119" t="e">
        <f t="shared" si="40"/>
        <v>#DIV/0!</v>
      </c>
      <c r="H130" s="93"/>
      <c r="I130" s="37" t="e">
        <f t="shared" si="38"/>
        <v>#DIV/0!</v>
      </c>
      <c r="J130" s="93"/>
      <c r="K130" s="37" t="e">
        <f t="shared" si="41"/>
        <v>#DIV/0!</v>
      </c>
      <c r="L130" s="93"/>
      <c r="M130" s="37" t="e">
        <f t="shared" si="42"/>
        <v>#DIV/0!</v>
      </c>
      <c r="N130" s="93"/>
      <c r="O130" s="37" t="e">
        <f t="shared" si="43"/>
        <v>#DIV/0!</v>
      </c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</row>
    <row r="131" spans="1:27" ht="27" customHeight="1" x14ac:dyDescent="0.25">
      <c r="A131" s="36" t="s">
        <v>45</v>
      </c>
      <c r="B131" s="37">
        <f>SUM(B132:B134)</f>
        <v>0</v>
      </c>
      <c r="C131" s="37">
        <f>SUM(C132:C134)</f>
        <v>0</v>
      </c>
      <c r="D131" s="37" t="e">
        <f t="shared" si="39"/>
        <v>#DIV/0!</v>
      </c>
      <c r="E131" s="37">
        <f>SUM(E132:E134)</f>
        <v>0</v>
      </c>
      <c r="F131" s="37">
        <f>SUM(F132:F134)</f>
        <v>0</v>
      </c>
      <c r="G131" s="37" t="e">
        <f t="shared" si="40"/>
        <v>#DIV/0!</v>
      </c>
      <c r="H131" s="37">
        <f>SUM(H132:H134)</f>
        <v>0</v>
      </c>
      <c r="I131" s="37" t="e">
        <f t="shared" si="38"/>
        <v>#DIV/0!</v>
      </c>
      <c r="J131" s="37">
        <f>SUM(J132:J134)</f>
        <v>0</v>
      </c>
      <c r="K131" s="37" t="e">
        <f t="shared" si="41"/>
        <v>#DIV/0!</v>
      </c>
      <c r="L131" s="37">
        <f>SUM(L132:L134)</f>
        <v>0</v>
      </c>
      <c r="M131" s="37" t="e">
        <f t="shared" si="42"/>
        <v>#DIV/0!</v>
      </c>
      <c r="N131" s="37">
        <f>SUM(N132:N134)</f>
        <v>0</v>
      </c>
      <c r="O131" s="37" t="e">
        <f t="shared" si="43"/>
        <v>#DIV/0!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x14ac:dyDescent="0.25">
      <c r="A132" s="17" t="str">
        <f>'фонд начисленной заработной пла'!A132</f>
        <v>(наименование предприятия, организации)</v>
      </c>
      <c r="B132" s="65"/>
      <c r="C132" s="65"/>
      <c r="D132" s="66" t="e">
        <f t="shared" si="39"/>
        <v>#DIV/0!</v>
      </c>
      <c r="E132" s="65"/>
      <c r="F132" s="65"/>
      <c r="G132" s="66" t="e">
        <f t="shared" si="40"/>
        <v>#DIV/0!</v>
      </c>
      <c r="H132" s="65"/>
      <c r="I132" s="66" t="e">
        <f t="shared" ref="I132:I138" si="54">ROUND(H132/C132*100,1)</f>
        <v>#DIV/0!</v>
      </c>
      <c r="J132" s="65"/>
      <c r="K132" s="66" t="e">
        <f t="shared" si="41"/>
        <v>#DIV/0!</v>
      </c>
      <c r="L132" s="65"/>
      <c r="M132" s="66" t="e">
        <f t="shared" si="42"/>
        <v>#DIV/0!</v>
      </c>
      <c r="N132" s="65"/>
      <c r="O132" s="66" t="e">
        <f t="shared" si="43"/>
        <v>#DIV/0!</v>
      </c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x14ac:dyDescent="0.25">
      <c r="A133" s="17" t="str">
        <f>'фонд начисленной заработной пла'!A133</f>
        <v>(наименование предприятия, организации)</v>
      </c>
      <c r="B133" s="65"/>
      <c r="C133" s="65"/>
      <c r="D133" s="66" t="e">
        <f t="shared" si="39"/>
        <v>#DIV/0!</v>
      </c>
      <c r="E133" s="65"/>
      <c r="F133" s="65"/>
      <c r="G133" s="66" t="e">
        <f t="shared" si="40"/>
        <v>#DIV/0!</v>
      </c>
      <c r="H133" s="65"/>
      <c r="I133" s="66" t="e">
        <f t="shared" si="54"/>
        <v>#DIV/0!</v>
      </c>
      <c r="J133" s="65"/>
      <c r="K133" s="66" t="e">
        <f t="shared" si="41"/>
        <v>#DIV/0!</v>
      </c>
      <c r="L133" s="65"/>
      <c r="M133" s="66" t="e">
        <f t="shared" si="42"/>
        <v>#DIV/0!</v>
      </c>
      <c r="N133" s="65"/>
      <c r="O133" s="66" t="e">
        <f t="shared" si="43"/>
        <v>#DIV/0!</v>
      </c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4.25" customHeight="1" x14ac:dyDescent="0.25">
      <c r="A134" s="17" t="str">
        <f>'фонд начисленной заработной пла'!A134</f>
        <v>(наименование предприятия, организации)</v>
      </c>
      <c r="B134" s="65"/>
      <c r="C134" s="65"/>
      <c r="D134" s="66" t="e">
        <f t="shared" si="39"/>
        <v>#DIV/0!</v>
      </c>
      <c r="E134" s="65"/>
      <c r="F134" s="65"/>
      <c r="G134" s="66" t="e">
        <f t="shared" si="40"/>
        <v>#DIV/0!</v>
      </c>
      <c r="H134" s="65"/>
      <c r="I134" s="66" t="e">
        <f t="shared" si="54"/>
        <v>#DIV/0!</v>
      </c>
      <c r="J134" s="65"/>
      <c r="K134" s="66" t="e">
        <f t="shared" si="41"/>
        <v>#DIV/0!</v>
      </c>
      <c r="L134" s="65"/>
      <c r="M134" s="66" t="e">
        <f t="shared" si="42"/>
        <v>#DIV/0!</v>
      </c>
      <c r="N134" s="65"/>
      <c r="O134" s="66" t="e">
        <f t="shared" si="43"/>
        <v>#DIV/0!</v>
      </c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x14ac:dyDescent="0.25">
      <c r="A135" s="36" t="s">
        <v>9</v>
      </c>
      <c r="B135" s="37">
        <f>SUM(B136:B138)</f>
        <v>566</v>
      </c>
      <c r="C135" s="37">
        <f>SUM(C136:C138)</f>
        <v>505</v>
      </c>
      <c r="D135" s="37">
        <f t="shared" si="39"/>
        <v>89.2</v>
      </c>
      <c r="E135" s="37">
        <f t="shared" ref="E135:N135" si="55">SUM(E136:E138)</f>
        <v>571</v>
      </c>
      <c r="F135" s="37">
        <f t="shared" si="55"/>
        <v>516</v>
      </c>
      <c r="G135" s="37">
        <f t="shared" si="40"/>
        <v>90.4</v>
      </c>
      <c r="H135" s="37">
        <f t="shared" si="55"/>
        <v>501</v>
      </c>
      <c r="I135" s="37">
        <f t="shared" si="54"/>
        <v>99.2</v>
      </c>
      <c r="J135" s="37">
        <f t="shared" si="55"/>
        <v>508</v>
      </c>
      <c r="K135" s="37">
        <f t="shared" si="41"/>
        <v>101.4</v>
      </c>
      <c r="L135" s="37">
        <f t="shared" si="55"/>
        <v>508</v>
      </c>
      <c r="M135" s="37">
        <f t="shared" si="42"/>
        <v>100</v>
      </c>
      <c r="N135" s="37">
        <f t="shared" si="55"/>
        <v>508</v>
      </c>
      <c r="O135" s="37">
        <f t="shared" si="43"/>
        <v>100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23.25" x14ac:dyDescent="0.25">
      <c r="A136" s="69" t="str">
        <f>'фонд начисленной заработной пла'!A136</f>
        <v>Организации Кореневского района  по разным видам деятельности</v>
      </c>
      <c r="B136" s="65">
        <v>566</v>
      </c>
      <c r="C136" s="65">
        <v>505</v>
      </c>
      <c r="D136" s="140">
        <f t="shared" si="39"/>
        <v>89.2</v>
      </c>
      <c r="E136" s="65">
        <v>571</v>
      </c>
      <c r="F136" s="65">
        <v>516</v>
      </c>
      <c r="G136" s="66">
        <f t="shared" si="40"/>
        <v>90.4</v>
      </c>
      <c r="H136" s="65">
        <v>501</v>
      </c>
      <c r="I136" s="66">
        <f t="shared" si="54"/>
        <v>99.2</v>
      </c>
      <c r="J136" s="65">
        <v>508</v>
      </c>
      <c r="K136" s="66">
        <f t="shared" si="41"/>
        <v>101.4</v>
      </c>
      <c r="L136" s="65">
        <v>508</v>
      </c>
      <c r="M136" s="66">
        <f t="shared" si="42"/>
        <v>100</v>
      </c>
      <c r="N136" s="65">
        <v>508</v>
      </c>
      <c r="O136" s="66">
        <f t="shared" si="43"/>
        <v>100</v>
      </c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x14ac:dyDescent="0.25">
      <c r="A137" s="61" t="str">
        <f>'фонд начисленной заработной пла'!A137</f>
        <v>(наименование предприятия, организации)</v>
      </c>
      <c r="B137" s="65"/>
      <c r="C137" s="65"/>
      <c r="D137" s="65" t="e">
        <f t="shared" si="39"/>
        <v>#DIV/0!</v>
      </c>
      <c r="E137" s="65"/>
      <c r="F137" s="65"/>
      <c r="G137" s="66" t="e">
        <f t="shared" si="40"/>
        <v>#DIV/0!</v>
      </c>
      <c r="H137" s="65"/>
      <c r="I137" s="66" t="e">
        <f t="shared" si="54"/>
        <v>#DIV/0!</v>
      </c>
      <c r="J137" s="65"/>
      <c r="K137" s="66" t="e">
        <f t="shared" si="41"/>
        <v>#DIV/0!</v>
      </c>
      <c r="L137" s="65"/>
      <c r="M137" s="66" t="e">
        <f t="shared" si="42"/>
        <v>#DIV/0!</v>
      </c>
      <c r="N137" s="65"/>
      <c r="O137" s="66" t="e">
        <f t="shared" si="43"/>
        <v>#DIV/0!</v>
      </c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x14ac:dyDescent="0.25">
      <c r="A138" s="17" t="str">
        <f>'фонд начисленной заработной пла'!A138</f>
        <v>(наименование предприятия, организации)</v>
      </c>
      <c r="B138" s="65"/>
      <c r="C138" s="65"/>
      <c r="D138" s="65" t="e">
        <f t="shared" si="39"/>
        <v>#DIV/0!</v>
      </c>
      <c r="E138" s="65"/>
      <c r="F138" s="65"/>
      <c r="G138" s="66" t="e">
        <f t="shared" si="40"/>
        <v>#DIV/0!</v>
      </c>
      <c r="H138" s="65"/>
      <c r="I138" s="66" t="e">
        <f t="shared" si="54"/>
        <v>#DIV/0!</v>
      </c>
      <c r="J138" s="65"/>
      <c r="K138" s="66" t="e">
        <f t="shared" si="41"/>
        <v>#DIV/0!</v>
      </c>
      <c r="L138" s="65"/>
      <c r="M138" s="66" t="e">
        <f t="shared" si="42"/>
        <v>#DIV/0!</v>
      </c>
      <c r="N138" s="65"/>
      <c r="O138" s="66" t="e">
        <f t="shared" si="43"/>
        <v>#DIV/0!</v>
      </c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x14ac:dyDescent="0.25">
      <c r="A139" s="26" t="s">
        <v>8</v>
      </c>
      <c r="B139" s="90"/>
      <c r="C139" s="90"/>
      <c r="D139" s="89"/>
      <c r="E139" s="90"/>
      <c r="F139" s="90"/>
      <c r="G139" s="89"/>
      <c r="H139" s="90"/>
      <c r="I139" s="89"/>
      <c r="J139" s="90"/>
      <c r="K139" s="89"/>
      <c r="L139" s="90"/>
      <c r="M139" s="89"/>
      <c r="N139" s="90"/>
      <c r="O139" s="89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36.75" x14ac:dyDescent="0.25">
      <c r="A140" s="36" t="s">
        <v>46</v>
      </c>
      <c r="B140" s="37">
        <f>SUM(B141:B145)</f>
        <v>234</v>
      </c>
      <c r="C140" s="37">
        <f>SUM(C141:C145)</f>
        <v>227</v>
      </c>
      <c r="D140" s="37">
        <f t="shared" si="39"/>
        <v>97</v>
      </c>
      <c r="E140" s="37">
        <f>SUM(E141:E145)</f>
        <v>234</v>
      </c>
      <c r="F140" s="37">
        <f>SUM(F141:F145)</f>
        <v>224</v>
      </c>
      <c r="G140" s="37">
        <f t="shared" ref="G140" si="56">ROUND(F140/E140*100,1)</f>
        <v>95.7</v>
      </c>
      <c r="H140" s="37">
        <f>SUM(H141:H145)</f>
        <v>225</v>
      </c>
      <c r="I140" s="37">
        <f t="shared" ref="I140:I146" si="57">ROUND(H140/C140*100,1)</f>
        <v>99.1</v>
      </c>
      <c r="J140" s="37">
        <f>SUM(J141:J145)</f>
        <v>225</v>
      </c>
      <c r="K140" s="37">
        <f t="shared" ref="K140" si="58">ROUND(J140/H140*100,1)</f>
        <v>100</v>
      </c>
      <c r="L140" s="37">
        <f>SUM(L141:L145)</f>
        <v>225</v>
      </c>
      <c r="M140" s="37">
        <f t="shared" ref="M140" si="59">ROUND(L140/J140*100,1)</f>
        <v>100</v>
      </c>
      <c r="N140" s="37">
        <f>SUM(N141:N145)</f>
        <v>225</v>
      </c>
      <c r="O140" s="37">
        <f t="shared" ref="O140" si="60">ROUND(N140/L140*100,1)</f>
        <v>100</v>
      </c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24" customHeight="1" x14ac:dyDescent="0.25">
      <c r="A141" s="129" t="str">
        <f>'фонд начисленной заработной пла'!A141</f>
        <v>Кореневский районный суд</v>
      </c>
      <c r="B141" s="65">
        <v>12</v>
      </c>
      <c r="C141" s="65">
        <v>12</v>
      </c>
      <c r="D141" s="118">
        <f t="shared" si="39"/>
        <v>100</v>
      </c>
      <c r="E141" s="65">
        <v>12</v>
      </c>
      <c r="F141" s="65">
        <v>12</v>
      </c>
      <c r="G141" s="91">
        <f t="shared" si="40"/>
        <v>100</v>
      </c>
      <c r="H141" s="65">
        <v>12</v>
      </c>
      <c r="I141" s="91">
        <f t="shared" si="57"/>
        <v>100</v>
      </c>
      <c r="J141" s="65">
        <v>12</v>
      </c>
      <c r="K141" s="91">
        <f t="shared" si="41"/>
        <v>100</v>
      </c>
      <c r="L141" s="65">
        <v>12</v>
      </c>
      <c r="M141" s="91">
        <f t="shared" si="42"/>
        <v>100</v>
      </c>
      <c r="N141" s="65">
        <v>12</v>
      </c>
      <c r="O141" s="91">
        <f t="shared" si="43"/>
        <v>100</v>
      </c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24" customHeight="1" x14ac:dyDescent="0.25">
      <c r="A142" s="129" t="s">
        <v>120</v>
      </c>
      <c r="B142" s="65">
        <v>52</v>
      </c>
      <c r="C142" s="65">
        <v>52</v>
      </c>
      <c r="D142" s="118">
        <f t="shared" si="39"/>
        <v>100</v>
      </c>
      <c r="E142" s="65">
        <v>52</v>
      </c>
      <c r="F142" s="65">
        <v>52</v>
      </c>
      <c r="G142" s="91">
        <f t="shared" si="40"/>
        <v>100</v>
      </c>
      <c r="H142" s="65">
        <v>52</v>
      </c>
      <c r="I142" s="91">
        <f t="shared" si="57"/>
        <v>100</v>
      </c>
      <c r="J142" s="65">
        <v>52</v>
      </c>
      <c r="K142" s="91">
        <f t="shared" si="41"/>
        <v>100</v>
      </c>
      <c r="L142" s="65">
        <v>52</v>
      </c>
      <c r="M142" s="91">
        <f t="shared" si="42"/>
        <v>100</v>
      </c>
      <c r="N142" s="65">
        <v>52</v>
      </c>
      <c r="O142" s="91">
        <f t="shared" si="43"/>
        <v>100</v>
      </c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24" customHeight="1" x14ac:dyDescent="0.25">
      <c r="A143" s="129" t="s">
        <v>119</v>
      </c>
      <c r="B143" s="65">
        <v>20</v>
      </c>
      <c r="C143" s="65">
        <v>12</v>
      </c>
      <c r="D143" s="118">
        <f t="shared" si="39"/>
        <v>60</v>
      </c>
      <c r="E143" s="65">
        <v>18</v>
      </c>
      <c r="F143" s="65">
        <v>12</v>
      </c>
      <c r="G143" s="91">
        <f t="shared" si="40"/>
        <v>66.7</v>
      </c>
      <c r="H143" s="65">
        <v>12</v>
      </c>
      <c r="I143" s="91">
        <f t="shared" si="57"/>
        <v>100</v>
      </c>
      <c r="J143" s="65">
        <v>12</v>
      </c>
      <c r="K143" s="91">
        <f t="shared" si="41"/>
        <v>100</v>
      </c>
      <c r="L143" s="65">
        <v>12</v>
      </c>
      <c r="M143" s="91">
        <f t="shared" si="42"/>
        <v>100</v>
      </c>
      <c r="N143" s="65">
        <v>12</v>
      </c>
      <c r="O143" s="91">
        <f t="shared" si="43"/>
        <v>100</v>
      </c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28.5" customHeight="1" x14ac:dyDescent="0.25">
      <c r="A144" s="129" t="str">
        <f>'фонд начисленной заработной пла'!A144</f>
        <v>Пограничное управление ФСБ по Курской области</v>
      </c>
      <c r="B144" s="65">
        <v>40</v>
      </c>
      <c r="C144" s="65">
        <v>40</v>
      </c>
      <c r="D144" s="118">
        <f t="shared" si="39"/>
        <v>100</v>
      </c>
      <c r="E144" s="65">
        <v>40</v>
      </c>
      <c r="F144" s="65">
        <v>40</v>
      </c>
      <c r="G144" s="91">
        <f t="shared" si="40"/>
        <v>100</v>
      </c>
      <c r="H144" s="65">
        <v>40</v>
      </c>
      <c r="I144" s="91">
        <f t="shared" si="57"/>
        <v>100</v>
      </c>
      <c r="J144" s="65">
        <v>40</v>
      </c>
      <c r="K144" s="91">
        <f t="shared" si="41"/>
        <v>100</v>
      </c>
      <c r="L144" s="65">
        <v>40</v>
      </c>
      <c r="M144" s="91">
        <f t="shared" si="42"/>
        <v>100</v>
      </c>
      <c r="N144" s="65">
        <v>40</v>
      </c>
      <c r="O144" s="91">
        <f t="shared" si="43"/>
        <v>100</v>
      </c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x14ac:dyDescent="0.25">
      <c r="A145" s="129" t="str">
        <f>'фонд начисленной заработной пла'!A145</f>
        <v>Муниципальное управление</v>
      </c>
      <c r="B145" s="65">
        <v>110</v>
      </c>
      <c r="C145" s="65">
        <v>111</v>
      </c>
      <c r="D145" s="65">
        <f t="shared" si="39"/>
        <v>100.9</v>
      </c>
      <c r="E145" s="65">
        <v>112</v>
      </c>
      <c r="F145" s="65">
        <v>108</v>
      </c>
      <c r="G145" s="91">
        <f t="shared" si="40"/>
        <v>96.4</v>
      </c>
      <c r="H145" s="65">
        <v>109</v>
      </c>
      <c r="I145" s="91">
        <f t="shared" si="57"/>
        <v>98.2</v>
      </c>
      <c r="J145" s="65">
        <v>109</v>
      </c>
      <c r="K145" s="91">
        <f t="shared" si="41"/>
        <v>100</v>
      </c>
      <c r="L145" s="65">
        <v>109</v>
      </c>
      <c r="M145" s="91">
        <f t="shared" si="42"/>
        <v>100</v>
      </c>
      <c r="N145" s="65">
        <v>109</v>
      </c>
      <c r="O145" s="91">
        <f t="shared" si="43"/>
        <v>100</v>
      </c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x14ac:dyDescent="0.25">
      <c r="A146" s="36" t="s">
        <v>47</v>
      </c>
      <c r="B146" s="39">
        <f>ROUND(B148+B151+B155,1)</f>
        <v>1365</v>
      </c>
      <c r="C146" s="39">
        <f>ROUND(C148+C151+C155,1)</f>
        <v>1349</v>
      </c>
      <c r="D146" s="37">
        <f t="shared" si="39"/>
        <v>98.8</v>
      </c>
      <c r="E146" s="39">
        <f>ROUND(E148+E151+E155,1)</f>
        <v>1384</v>
      </c>
      <c r="F146" s="39">
        <f>ROUND(F148+F151+F155,1)</f>
        <v>1388</v>
      </c>
      <c r="G146" s="91">
        <f t="shared" si="40"/>
        <v>100.3</v>
      </c>
      <c r="H146" s="39">
        <f>ROUND(H148+H151+H155,1)</f>
        <v>1353</v>
      </c>
      <c r="I146" s="37">
        <f t="shared" si="57"/>
        <v>100.3</v>
      </c>
      <c r="J146" s="39">
        <f>ROUND(J148+J151+J155,1)</f>
        <v>1344</v>
      </c>
      <c r="K146" s="37">
        <f t="shared" si="41"/>
        <v>99.3</v>
      </c>
      <c r="L146" s="39">
        <f>ROUND(L148+L151+L155,1)</f>
        <v>1344</v>
      </c>
      <c r="M146" s="37">
        <f t="shared" si="42"/>
        <v>100</v>
      </c>
      <c r="N146" s="39">
        <f>ROUND(N148+N151+N155,1)</f>
        <v>1344</v>
      </c>
      <c r="O146" s="37">
        <f t="shared" si="43"/>
        <v>100</v>
      </c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x14ac:dyDescent="0.25">
      <c r="A147" s="46" t="s">
        <v>5</v>
      </c>
      <c r="B147" s="47"/>
      <c r="C147" s="47"/>
      <c r="D147" s="92"/>
      <c r="E147" s="47"/>
      <c r="F147" s="47"/>
      <c r="G147" s="92"/>
      <c r="H147" s="47"/>
      <c r="I147" s="92"/>
      <c r="J147" s="47"/>
      <c r="K147" s="92"/>
      <c r="L147" s="47"/>
      <c r="M147" s="92"/>
      <c r="N147" s="47"/>
      <c r="O147" s="92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x14ac:dyDescent="0.25">
      <c r="A148" s="46" t="s">
        <v>48</v>
      </c>
      <c r="B148" s="37">
        <f>SUM(B149:B150)</f>
        <v>812</v>
      </c>
      <c r="C148" s="37">
        <f>SUM(C149:C150)</f>
        <v>834</v>
      </c>
      <c r="D148" s="92">
        <f t="shared" si="39"/>
        <v>102.7</v>
      </c>
      <c r="E148" s="37">
        <f>SUM(E149:E150)</f>
        <v>842</v>
      </c>
      <c r="F148" s="37">
        <f>SUM(F149:F150)</f>
        <v>874</v>
      </c>
      <c r="G148" s="92">
        <f t="shared" si="40"/>
        <v>103.8</v>
      </c>
      <c r="H148" s="37">
        <f>SUM(H149:H150)</f>
        <v>838</v>
      </c>
      <c r="I148" s="92">
        <f t="shared" ref="I148:I158" si="61">ROUND(H148/C148*100,1)</f>
        <v>100.5</v>
      </c>
      <c r="J148" s="37">
        <f>SUM(J149:J150)</f>
        <v>829</v>
      </c>
      <c r="K148" s="92">
        <f t="shared" si="41"/>
        <v>98.9</v>
      </c>
      <c r="L148" s="37">
        <f>SUM(L149:L150)</f>
        <v>829</v>
      </c>
      <c r="M148" s="92">
        <f t="shared" si="42"/>
        <v>100</v>
      </c>
      <c r="N148" s="37">
        <f>SUM(N149:N150)</f>
        <v>829</v>
      </c>
      <c r="O148" s="92">
        <f t="shared" si="43"/>
        <v>100</v>
      </c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42" customHeight="1" x14ac:dyDescent="0.25">
      <c r="A149" s="69" t="str">
        <f>'фонд начисленной заработной пла'!A149</f>
        <v xml:space="preserve">Муниципальные казенные общеобразовательные учреждения Кореневского района(школы и детские сады) </v>
      </c>
      <c r="B149" s="65">
        <v>812</v>
      </c>
      <c r="C149" s="65">
        <v>834</v>
      </c>
      <c r="D149" s="91">
        <f t="shared" si="39"/>
        <v>102.7</v>
      </c>
      <c r="E149" s="65">
        <v>842</v>
      </c>
      <c r="F149" s="65">
        <v>874</v>
      </c>
      <c r="G149" s="91">
        <f t="shared" si="40"/>
        <v>103.8</v>
      </c>
      <c r="H149" s="65">
        <v>838</v>
      </c>
      <c r="I149" s="91">
        <f t="shared" si="61"/>
        <v>100.5</v>
      </c>
      <c r="J149" s="65">
        <v>829</v>
      </c>
      <c r="K149" s="91">
        <f t="shared" si="41"/>
        <v>98.9</v>
      </c>
      <c r="L149" s="65">
        <v>829</v>
      </c>
      <c r="M149" s="91">
        <f t="shared" si="42"/>
        <v>100</v>
      </c>
      <c r="N149" s="65">
        <v>829</v>
      </c>
      <c r="O149" s="91">
        <f t="shared" si="43"/>
        <v>100</v>
      </c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x14ac:dyDescent="0.25">
      <c r="A150" s="17" t="str">
        <f>'фонд начисленной заработной пла'!A150</f>
        <v>(наименование предприятия, организации)</v>
      </c>
      <c r="B150" s="65"/>
      <c r="C150" s="65"/>
      <c r="D150" s="91" t="e">
        <f t="shared" si="39"/>
        <v>#DIV/0!</v>
      </c>
      <c r="E150" s="65"/>
      <c r="F150" s="65"/>
      <c r="G150" s="91" t="e">
        <f t="shared" si="40"/>
        <v>#DIV/0!</v>
      </c>
      <c r="H150" s="65"/>
      <c r="I150" s="91" t="e">
        <f t="shared" si="61"/>
        <v>#DIV/0!</v>
      </c>
      <c r="J150" s="65"/>
      <c r="K150" s="91" t="e">
        <f t="shared" si="41"/>
        <v>#DIV/0!</v>
      </c>
      <c r="L150" s="65"/>
      <c r="M150" s="91" t="e">
        <f t="shared" si="42"/>
        <v>#DIV/0!</v>
      </c>
      <c r="N150" s="65"/>
      <c r="O150" s="91" t="e">
        <f t="shared" si="43"/>
        <v>#DIV/0!</v>
      </c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24.75" x14ac:dyDescent="0.25">
      <c r="A151" s="50" t="s">
        <v>49</v>
      </c>
      <c r="B151" s="37">
        <f>SUM(B152:B154)</f>
        <v>440</v>
      </c>
      <c r="C151" s="37">
        <f>SUM(C152:C154)</f>
        <v>401</v>
      </c>
      <c r="D151" s="92">
        <f t="shared" si="39"/>
        <v>91.1</v>
      </c>
      <c r="E151" s="37">
        <f t="shared" ref="E151" si="62">SUM(E152:E154)</f>
        <v>433</v>
      </c>
      <c r="F151" s="37">
        <f t="shared" ref="F151" si="63">SUM(F152:F154)</f>
        <v>401</v>
      </c>
      <c r="G151" s="92">
        <f t="shared" si="40"/>
        <v>92.6</v>
      </c>
      <c r="H151" s="37">
        <f t="shared" ref="H151" si="64">SUM(H152:H154)</f>
        <v>401</v>
      </c>
      <c r="I151" s="92">
        <f t="shared" si="61"/>
        <v>100</v>
      </c>
      <c r="J151" s="37">
        <f t="shared" ref="J151" si="65">SUM(J152:J154)</f>
        <v>401</v>
      </c>
      <c r="K151" s="92">
        <f t="shared" si="41"/>
        <v>100</v>
      </c>
      <c r="L151" s="37">
        <f t="shared" ref="L151" si="66">SUM(L152:L154)</f>
        <v>401</v>
      </c>
      <c r="M151" s="92">
        <f t="shared" si="42"/>
        <v>100</v>
      </c>
      <c r="N151" s="37">
        <f t="shared" ref="N151" si="67">SUM(N152:N154)</f>
        <v>401</v>
      </c>
      <c r="O151" s="92">
        <f t="shared" si="43"/>
        <v>100</v>
      </c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x14ac:dyDescent="0.25">
      <c r="A152" s="69" t="str">
        <f>'фонд начисленной заработной пла'!A152</f>
        <v>Кореневская ЦРБ</v>
      </c>
      <c r="B152" s="65">
        <v>255</v>
      </c>
      <c r="C152" s="65">
        <v>234</v>
      </c>
      <c r="D152" s="91">
        <f t="shared" si="39"/>
        <v>91.8</v>
      </c>
      <c r="E152" s="65">
        <v>248</v>
      </c>
      <c r="F152" s="65">
        <v>231</v>
      </c>
      <c r="G152" s="91">
        <f t="shared" si="40"/>
        <v>93.1</v>
      </c>
      <c r="H152" s="65">
        <v>231</v>
      </c>
      <c r="I152" s="91">
        <f t="shared" si="61"/>
        <v>98.7</v>
      </c>
      <c r="J152" s="65">
        <v>231</v>
      </c>
      <c r="K152" s="91">
        <f t="shared" si="41"/>
        <v>100</v>
      </c>
      <c r="L152" s="65">
        <v>231</v>
      </c>
      <c r="M152" s="91">
        <f t="shared" si="42"/>
        <v>100</v>
      </c>
      <c r="N152" s="65">
        <v>231</v>
      </c>
      <c r="O152" s="91">
        <f t="shared" si="43"/>
        <v>100</v>
      </c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x14ac:dyDescent="0.25">
      <c r="A153" s="69" t="s">
        <v>115</v>
      </c>
      <c r="B153" s="65">
        <v>87</v>
      </c>
      <c r="C153" s="65">
        <v>69</v>
      </c>
      <c r="D153" s="91">
        <f t="shared" si="39"/>
        <v>79.3</v>
      </c>
      <c r="E153" s="65">
        <v>87</v>
      </c>
      <c r="F153" s="65">
        <v>72</v>
      </c>
      <c r="G153" s="91">
        <f t="shared" si="40"/>
        <v>82.8</v>
      </c>
      <c r="H153" s="65">
        <v>72</v>
      </c>
      <c r="I153" s="91">
        <f t="shared" si="61"/>
        <v>104.3</v>
      </c>
      <c r="J153" s="65">
        <v>72</v>
      </c>
      <c r="K153" s="91">
        <f t="shared" si="41"/>
        <v>100</v>
      </c>
      <c r="L153" s="65">
        <v>72</v>
      </c>
      <c r="M153" s="91">
        <f t="shared" si="42"/>
        <v>100</v>
      </c>
      <c r="N153" s="65">
        <v>72</v>
      </c>
      <c r="O153" s="91">
        <f t="shared" si="43"/>
        <v>100</v>
      </c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22.5" customHeight="1" x14ac:dyDescent="0.25">
      <c r="A154" s="69" t="str">
        <f>'фонд начисленной заработной пла'!A154</f>
        <v>Комплексный центр обслуживания населения</v>
      </c>
      <c r="B154" s="65">
        <v>98</v>
      </c>
      <c r="C154" s="65">
        <v>98</v>
      </c>
      <c r="D154" s="91">
        <f t="shared" si="39"/>
        <v>100</v>
      </c>
      <c r="E154" s="65">
        <v>98</v>
      </c>
      <c r="F154" s="65">
        <v>98</v>
      </c>
      <c r="G154" s="91">
        <f t="shared" si="40"/>
        <v>100</v>
      </c>
      <c r="H154" s="65">
        <v>98</v>
      </c>
      <c r="I154" s="91">
        <f t="shared" si="61"/>
        <v>100</v>
      </c>
      <c r="J154" s="65">
        <v>98</v>
      </c>
      <c r="K154" s="91">
        <f t="shared" si="41"/>
        <v>100</v>
      </c>
      <c r="L154" s="65">
        <v>98</v>
      </c>
      <c r="M154" s="91">
        <f t="shared" si="42"/>
        <v>100</v>
      </c>
      <c r="N154" s="65">
        <v>98</v>
      </c>
      <c r="O154" s="91">
        <f t="shared" si="43"/>
        <v>100</v>
      </c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24.75" x14ac:dyDescent="0.25">
      <c r="A155" s="50" t="s">
        <v>50</v>
      </c>
      <c r="B155" s="37">
        <f>SUM(B156:B157)</f>
        <v>113</v>
      </c>
      <c r="C155" s="37">
        <f>SUM(C156:C157)</f>
        <v>114</v>
      </c>
      <c r="D155" s="92">
        <f t="shared" si="39"/>
        <v>100.9</v>
      </c>
      <c r="E155" s="37">
        <f t="shared" ref="E155" si="68">SUM(E156:E157)</f>
        <v>109</v>
      </c>
      <c r="F155" s="37">
        <f t="shared" ref="F155" si="69">SUM(F156:F157)</f>
        <v>113</v>
      </c>
      <c r="G155" s="92">
        <f t="shared" si="40"/>
        <v>103.7</v>
      </c>
      <c r="H155" s="37">
        <f t="shared" ref="H155" si="70">SUM(H156:H157)</f>
        <v>114</v>
      </c>
      <c r="I155" s="92">
        <f t="shared" si="61"/>
        <v>100</v>
      </c>
      <c r="J155" s="37">
        <f t="shared" ref="J155" si="71">SUM(J156:J157)</f>
        <v>114</v>
      </c>
      <c r="K155" s="92">
        <f t="shared" si="41"/>
        <v>100</v>
      </c>
      <c r="L155" s="37">
        <f t="shared" ref="L155" si="72">SUM(L156:L157)</f>
        <v>114</v>
      </c>
      <c r="M155" s="92">
        <f t="shared" si="42"/>
        <v>100</v>
      </c>
      <c r="N155" s="37">
        <f t="shared" ref="N155" si="73">SUM(N156:N157)</f>
        <v>114</v>
      </c>
      <c r="O155" s="92">
        <f t="shared" si="43"/>
        <v>100</v>
      </c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27" customHeight="1" x14ac:dyDescent="0.25">
      <c r="A156" s="69" t="str">
        <f>'фонд начисленной заработной пла'!A156</f>
        <v>Муниципальные казенные учреждения культуры</v>
      </c>
      <c r="B156" s="65">
        <v>113</v>
      </c>
      <c r="C156" s="65">
        <v>114</v>
      </c>
      <c r="D156" s="66">
        <f t="shared" si="39"/>
        <v>100.9</v>
      </c>
      <c r="E156" s="65">
        <v>109</v>
      </c>
      <c r="F156" s="65">
        <v>113</v>
      </c>
      <c r="G156" s="66">
        <f t="shared" si="40"/>
        <v>103.7</v>
      </c>
      <c r="H156" s="65">
        <v>114</v>
      </c>
      <c r="I156" s="66">
        <f t="shared" si="61"/>
        <v>100</v>
      </c>
      <c r="J156" s="65">
        <v>114</v>
      </c>
      <c r="K156" s="66">
        <f t="shared" si="41"/>
        <v>100</v>
      </c>
      <c r="L156" s="65">
        <v>114</v>
      </c>
      <c r="M156" s="66">
        <f t="shared" si="42"/>
        <v>100</v>
      </c>
      <c r="N156" s="65">
        <v>114</v>
      </c>
      <c r="O156" s="66">
        <f t="shared" si="43"/>
        <v>100</v>
      </c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x14ac:dyDescent="0.25">
      <c r="A157" s="17" t="str">
        <f>'фонд начисленной заработной пла'!A157</f>
        <v>(наименование предприятия, организации)</v>
      </c>
      <c r="B157" s="65"/>
      <c r="C157" s="65"/>
      <c r="D157" s="66" t="e">
        <f t="shared" si="39"/>
        <v>#DIV/0!</v>
      </c>
      <c r="E157" s="65"/>
      <c r="F157" s="65"/>
      <c r="G157" s="66" t="e">
        <f t="shared" si="40"/>
        <v>#DIV/0!</v>
      </c>
      <c r="H157" s="65"/>
      <c r="I157" s="66" t="e">
        <f t="shared" si="61"/>
        <v>#DIV/0!</v>
      </c>
      <c r="J157" s="65"/>
      <c r="K157" s="66" t="e">
        <f t="shared" si="41"/>
        <v>#DIV/0!</v>
      </c>
      <c r="L157" s="65"/>
      <c r="M157" s="66" t="e">
        <f t="shared" si="42"/>
        <v>#DIV/0!</v>
      </c>
      <c r="N157" s="65"/>
      <c r="O157" s="66" t="e">
        <f t="shared" si="43"/>
        <v>#DIV/0!</v>
      </c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x14ac:dyDescent="0.25">
      <c r="A158" s="36" t="s">
        <v>6</v>
      </c>
      <c r="B158" s="39">
        <f>B8-B146-B140</f>
        <v>2844</v>
      </c>
      <c r="C158" s="39">
        <f>C8-C146-C140</f>
        <v>2773</v>
      </c>
      <c r="D158" s="37">
        <f>ROUND(C158/B158*100,1)</f>
        <v>97.5</v>
      </c>
      <c r="E158" s="39">
        <f>E8-E146-E140</f>
        <v>2814</v>
      </c>
      <c r="F158" s="39">
        <f>F8-F146-F140</f>
        <v>2723</v>
      </c>
      <c r="G158" s="37">
        <f t="shared" si="40"/>
        <v>96.8</v>
      </c>
      <c r="H158" s="39">
        <f>H8-H146-H140</f>
        <v>2761</v>
      </c>
      <c r="I158" s="37">
        <f t="shared" si="61"/>
        <v>99.6</v>
      </c>
      <c r="J158" s="39">
        <f>J8-J146-J140</f>
        <v>2768</v>
      </c>
      <c r="K158" s="37">
        <f t="shared" si="41"/>
        <v>100.3</v>
      </c>
      <c r="L158" s="39">
        <f>L8-L146-L140</f>
        <v>2768</v>
      </c>
      <c r="M158" s="37">
        <f t="shared" si="42"/>
        <v>100</v>
      </c>
      <c r="N158" s="39">
        <f>N8-N146-N140</f>
        <v>2768</v>
      </c>
      <c r="O158" s="37">
        <f t="shared" si="43"/>
        <v>100</v>
      </c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x14ac:dyDescent="0.25">
      <c r="A159" s="9"/>
      <c r="B159" s="87"/>
      <c r="C159" s="87"/>
      <c r="D159" s="88"/>
      <c r="E159" s="87"/>
      <c r="F159" s="87"/>
      <c r="G159" s="88"/>
      <c r="H159" s="87"/>
      <c r="I159" s="88"/>
      <c r="J159" s="87"/>
      <c r="K159" s="88"/>
      <c r="L159" s="87"/>
      <c r="M159" s="88"/>
      <c r="N159" s="87"/>
      <c r="O159" s="88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26.25" x14ac:dyDescent="0.25">
      <c r="A160" s="51" t="s">
        <v>67</v>
      </c>
      <c r="B160" s="87"/>
      <c r="C160" s="87"/>
      <c r="D160" s="88"/>
      <c r="E160" s="87"/>
      <c r="F160" s="87"/>
      <c r="G160" s="88"/>
      <c r="H160" s="87"/>
      <c r="I160" s="88"/>
      <c r="J160" s="87"/>
      <c r="K160" s="88"/>
      <c r="L160" s="87"/>
      <c r="M160" s="88"/>
      <c r="N160" s="87"/>
      <c r="O160" s="88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x14ac:dyDescent="0.25">
      <c r="A161" s="45" t="s">
        <v>51</v>
      </c>
      <c r="B161" s="87"/>
      <c r="C161" s="87"/>
      <c r="D161" s="88"/>
      <c r="E161" s="87"/>
      <c r="F161" s="87"/>
      <c r="G161" s="88"/>
      <c r="H161" s="87"/>
      <c r="I161" s="88"/>
      <c r="J161" s="87"/>
      <c r="K161" s="88"/>
      <c r="L161" s="87"/>
      <c r="M161" s="88"/>
      <c r="N161" s="87"/>
      <c r="O161" s="88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x14ac:dyDescent="0.25">
      <c r="A162" s="36" t="str">
        <f>'фонд начисленной заработной пла'!A162</f>
        <v>пос Коренево</v>
      </c>
      <c r="B162" s="43">
        <v>2617</v>
      </c>
      <c r="C162" s="43">
        <v>2604</v>
      </c>
      <c r="D162" s="92">
        <f t="shared" ref="D162:D186" si="74">ROUND(C162/B162*100,1)</f>
        <v>99.5</v>
      </c>
      <c r="E162" s="43">
        <v>2585</v>
      </c>
      <c r="F162" s="43">
        <v>2611</v>
      </c>
      <c r="G162" s="92">
        <f t="shared" ref="G162:G186" si="75">ROUND(F162/E162*100,1)</f>
        <v>101</v>
      </c>
      <c r="H162" s="43">
        <v>2586</v>
      </c>
      <c r="I162" s="92">
        <f t="shared" ref="I162:I186" si="76">ROUND(H162/C162*100,1)</f>
        <v>99.3</v>
      </c>
      <c r="J162" s="43">
        <v>2586</v>
      </c>
      <c r="K162" s="92">
        <f t="shared" si="41"/>
        <v>100</v>
      </c>
      <c r="L162" s="43">
        <v>2586</v>
      </c>
      <c r="M162" s="92">
        <f t="shared" si="42"/>
        <v>100</v>
      </c>
      <c r="N162" s="43">
        <v>2586</v>
      </c>
      <c r="O162" s="92">
        <f t="shared" si="43"/>
        <v>100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x14ac:dyDescent="0.25">
      <c r="A163" s="36" t="str">
        <f>'фонд начисленной заработной пла'!A163</f>
        <v xml:space="preserve">Викторовский </v>
      </c>
      <c r="B163" s="43">
        <v>68</v>
      </c>
      <c r="C163" s="43">
        <v>62</v>
      </c>
      <c r="D163" s="92">
        <f t="shared" si="74"/>
        <v>91.2</v>
      </c>
      <c r="E163" s="43">
        <v>74</v>
      </c>
      <c r="F163" s="43">
        <v>65</v>
      </c>
      <c r="G163" s="92">
        <f t="shared" si="75"/>
        <v>87.8</v>
      </c>
      <c r="H163" s="43">
        <v>63</v>
      </c>
      <c r="I163" s="92">
        <f t="shared" si="76"/>
        <v>101.6</v>
      </c>
      <c r="J163" s="43">
        <v>63</v>
      </c>
      <c r="K163" s="92">
        <f t="shared" si="41"/>
        <v>100</v>
      </c>
      <c r="L163" s="43">
        <v>63</v>
      </c>
      <c r="M163" s="92">
        <f t="shared" si="42"/>
        <v>100</v>
      </c>
      <c r="N163" s="43">
        <v>63</v>
      </c>
      <c r="O163" s="92">
        <f t="shared" si="43"/>
        <v>100</v>
      </c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x14ac:dyDescent="0.25">
      <c r="A164" s="36" t="str">
        <f>'фонд начисленной заработной пла'!A164</f>
        <v>Комаровский</v>
      </c>
      <c r="B164" s="43">
        <v>130</v>
      </c>
      <c r="C164" s="43">
        <v>130</v>
      </c>
      <c r="D164" s="92">
        <f t="shared" si="74"/>
        <v>100</v>
      </c>
      <c r="E164" s="43">
        <v>150</v>
      </c>
      <c r="F164" s="43">
        <v>133</v>
      </c>
      <c r="G164" s="92">
        <f t="shared" si="75"/>
        <v>88.7</v>
      </c>
      <c r="H164" s="43">
        <v>135</v>
      </c>
      <c r="I164" s="92">
        <f t="shared" si="76"/>
        <v>103.8</v>
      </c>
      <c r="J164" s="43">
        <v>135</v>
      </c>
      <c r="K164" s="92">
        <f t="shared" si="41"/>
        <v>100</v>
      </c>
      <c r="L164" s="43">
        <v>135</v>
      </c>
      <c r="M164" s="92">
        <f t="shared" si="42"/>
        <v>100</v>
      </c>
      <c r="N164" s="43">
        <v>135</v>
      </c>
      <c r="O164" s="92">
        <f t="shared" si="43"/>
        <v>100</v>
      </c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x14ac:dyDescent="0.25">
      <c r="A165" s="36" t="str">
        <f>'фонд начисленной заработной пла'!A165</f>
        <v>Кореневский</v>
      </c>
      <c r="B165" s="43">
        <v>216</v>
      </c>
      <c r="C165" s="43">
        <v>186</v>
      </c>
      <c r="D165" s="92">
        <f t="shared" si="74"/>
        <v>86.1</v>
      </c>
      <c r="E165" s="43">
        <v>220</v>
      </c>
      <c r="F165" s="43">
        <v>189</v>
      </c>
      <c r="G165" s="92">
        <f t="shared" si="75"/>
        <v>85.9</v>
      </c>
      <c r="H165" s="43">
        <v>189</v>
      </c>
      <c r="I165" s="92">
        <f t="shared" si="76"/>
        <v>101.6</v>
      </c>
      <c r="J165" s="43">
        <v>189</v>
      </c>
      <c r="K165" s="92">
        <f t="shared" si="41"/>
        <v>100</v>
      </c>
      <c r="L165" s="43">
        <v>189</v>
      </c>
      <c r="M165" s="92">
        <f t="shared" si="42"/>
        <v>100</v>
      </c>
      <c r="N165" s="43">
        <v>189</v>
      </c>
      <c r="O165" s="92">
        <f t="shared" si="43"/>
        <v>100</v>
      </c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x14ac:dyDescent="0.25">
      <c r="A166" s="36" t="str">
        <f>'фонд начисленной заработной пла'!A166</f>
        <v>Любимовский</v>
      </c>
      <c r="B166" s="43">
        <v>57</v>
      </c>
      <c r="C166" s="43">
        <v>58</v>
      </c>
      <c r="D166" s="92">
        <f t="shared" si="74"/>
        <v>101.8</v>
      </c>
      <c r="E166" s="43">
        <v>69</v>
      </c>
      <c r="F166" s="43">
        <v>61</v>
      </c>
      <c r="G166" s="92">
        <f t="shared" si="75"/>
        <v>88.4</v>
      </c>
      <c r="H166" s="43">
        <v>58</v>
      </c>
      <c r="I166" s="92">
        <f t="shared" si="76"/>
        <v>100</v>
      </c>
      <c r="J166" s="43">
        <v>58</v>
      </c>
      <c r="K166" s="92">
        <f t="shared" si="41"/>
        <v>100</v>
      </c>
      <c r="L166" s="43">
        <v>58</v>
      </c>
      <c r="M166" s="92">
        <f t="shared" si="42"/>
        <v>100</v>
      </c>
      <c r="N166" s="43">
        <v>58</v>
      </c>
      <c r="O166" s="92">
        <f t="shared" si="43"/>
        <v>100</v>
      </c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x14ac:dyDescent="0.25">
      <c r="A167" s="36" t="str">
        <f>'фонд начисленной заработной пла'!A167</f>
        <v>Ольговский</v>
      </c>
      <c r="B167" s="43">
        <v>445</v>
      </c>
      <c r="C167" s="43">
        <v>387</v>
      </c>
      <c r="D167" s="92">
        <f t="shared" si="74"/>
        <v>87</v>
      </c>
      <c r="E167" s="43">
        <v>410</v>
      </c>
      <c r="F167" s="43">
        <v>383</v>
      </c>
      <c r="G167" s="92">
        <f t="shared" si="75"/>
        <v>93.4</v>
      </c>
      <c r="H167" s="43">
        <v>382</v>
      </c>
      <c r="I167" s="92">
        <f t="shared" si="76"/>
        <v>98.7</v>
      </c>
      <c r="J167" s="43">
        <v>382</v>
      </c>
      <c r="K167" s="92">
        <f t="shared" si="41"/>
        <v>100</v>
      </c>
      <c r="L167" s="43">
        <v>382</v>
      </c>
      <c r="M167" s="92">
        <f t="shared" si="42"/>
        <v>100</v>
      </c>
      <c r="N167" s="43">
        <v>382</v>
      </c>
      <c r="O167" s="92">
        <f t="shared" si="43"/>
        <v>100</v>
      </c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x14ac:dyDescent="0.25">
      <c r="A168" s="36" t="str">
        <f>'фонд начисленной заработной пла'!A168</f>
        <v>Пушкарский</v>
      </c>
      <c r="B168" s="43">
        <v>333</v>
      </c>
      <c r="C168" s="43">
        <v>372</v>
      </c>
      <c r="D168" s="92">
        <f t="shared" si="74"/>
        <v>111.7</v>
      </c>
      <c r="E168" s="43">
        <v>318</v>
      </c>
      <c r="F168" s="43">
        <v>341</v>
      </c>
      <c r="G168" s="92">
        <f t="shared" si="75"/>
        <v>107.2</v>
      </c>
      <c r="H168" s="43">
        <v>374</v>
      </c>
      <c r="I168" s="92">
        <f t="shared" si="76"/>
        <v>100.5</v>
      </c>
      <c r="J168" s="43">
        <v>374</v>
      </c>
      <c r="K168" s="92">
        <f t="shared" si="41"/>
        <v>100</v>
      </c>
      <c r="L168" s="43">
        <v>374</v>
      </c>
      <c r="M168" s="92">
        <f t="shared" si="42"/>
        <v>100</v>
      </c>
      <c r="N168" s="43">
        <v>374</v>
      </c>
      <c r="O168" s="92">
        <f t="shared" si="43"/>
        <v>100</v>
      </c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x14ac:dyDescent="0.25">
      <c r="A169" s="36" t="str">
        <f>'фонд начисленной заработной пла'!A169</f>
        <v>Снагостский</v>
      </c>
      <c r="B169" s="43">
        <v>180</v>
      </c>
      <c r="C169" s="43">
        <v>163</v>
      </c>
      <c r="D169" s="92">
        <f t="shared" si="74"/>
        <v>90.6</v>
      </c>
      <c r="E169" s="43">
        <v>179</v>
      </c>
      <c r="F169" s="43">
        <v>163</v>
      </c>
      <c r="G169" s="92">
        <f t="shared" si="75"/>
        <v>91.1</v>
      </c>
      <c r="H169" s="43">
        <v>169</v>
      </c>
      <c r="I169" s="92">
        <f t="shared" si="76"/>
        <v>103.7</v>
      </c>
      <c r="J169" s="43">
        <v>167</v>
      </c>
      <c r="K169" s="92">
        <f t="shared" si="41"/>
        <v>98.8</v>
      </c>
      <c r="L169" s="43">
        <v>167</v>
      </c>
      <c r="M169" s="92">
        <f t="shared" si="42"/>
        <v>100</v>
      </c>
      <c r="N169" s="43">
        <v>167</v>
      </c>
      <c r="O169" s="92">
        <f t="shared" si="43"/>
        <v>100</v>
      </c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x14ac:dyDescent="0.25">
      <c r="A170" s="36" t="str">
        <f>'фонд начисленной заработной пла'!A170</f>
        <v>Толпинский</v>
      </c>
      <c r="B170" s="43">
        <v>286</v>
      </c>
      <c r="C170" s="43">
        <v>294</v>
      </c>
      <c r="D170" s="92">
        <f t="shared" si="74"/>
        <v>102.8</v>
      </c>
      <c r="E170" s="43">
        <v>319</v>
      </c>
      <c r="F170" s="43">
        <v>292</v>
      </c>
      <c r="G170" s="92">
        <f t="shared" si="75"/>
        <v>91.5</v>
      </c>
      <c r="H170" s="43">
        <v>290</v>
      </c>
      <c r="I170" s="92">
        <f t="shared" si="76"/>
        <v>98.6</v>
      </c>
      <c r="J170" s="43">
        <v>290</v>
      </c>
      <c r="K170" s="92">
        <f t="shared" si="41"/>
        <v>100</v>
      </c>
      <c r="L170" s="43">
        <v>290</v>
      </c>
      <c r="M170" s="92">
        <f t="shared" si="42"/>
        <v>100</v>
      </c>
      <c r="N170" s="43">
        <v>290</v>
      </c>
      <c r="O170" s="92">
        <f t="shared" si="43"/>
        <v>100</v>
      </c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x14ac:dyDescent="0.25">
      <c r="A171" s="36" t="str">
        <f>'фонд начисленной заработной пла'!A171</f>
        <v>Шептуховский</v>
      </c>
      <c r="B171" s="43">
        <v>111</v>
      </c>
      <c r="C171" s="43">
        <v>93</v>
      </c>
      <c r="D171" s="92">
        <f t="shared" si="74"/>
        <v>83.8</v>
      </c>
      <c r="E171" s="43">
        <v>108</v>
      </c>
      <c r="F171" s="43">
        <v>97</v>
      </c>
      <c r="G171" s="92">
        <f t="shared" si="75"/>
        <v>89.8</v>
      </c>
      <c r="H171" s="43">
        <v>93</v>
      </c>
      <c r="I171" s="92">
        <f t="shared" si="76"/>
        <v>100</v>
      </c>
      <c r="J171" s="43">
        <v>93</v>
      </c>
      <c r="K171" s="92">
        <f t="shared" si="41"/>
        <v>100</v>
      </c>
      <c r="L171" s="43">
        <v>93</v>
      </c>
      <c r="M171" s="92">
        <f t="shared" si="42"/>
        <v>100</v>
      </c>
      <c r="N171" s="43">
        <v>93</v>
      </c>
      <c r="O171" s="92">
        <f t="shared" si="43"/>
        <v>100</v>
      </c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x14ac:dyDescent="0.25">
      <c r="A172" s="44" t="str">
        <f>'фонд начисленной заработной пла'!A172</f>
        <v>(Наименование С/С)</v>
      </c>
      <c r="B172" s="112"/>
      <c r="C172" s="43"/>
      <c r="D172" s="42" t="e">
        <f t="shared" si="74"/>
        <v>#DIV/0!</v>
      </c>
      <c r="E172" s="43"/>
      <c r="F172" s="43"/>
      <c r="G172" s="42" t="e">
        <f t="shared" si="75"/>
        <v>#DIV/0!</v>
      </c>
      <c r="H172" s="41"/>
      <c r="I172" s="42" t="e">
        <f t="shared" si="76"/>
        <v>#DIV/0!</v>
      </c>
      <c r="J172" s="41"/>
      <c r="K172" s="42" t="e">
        <f t="shared" si="41"/>
        <v>#DIV/0!</v>
      </c>
      <c r="L172" s="41"/>
      <c r="M172" s="42" t="e">
        <f t="shared" si="42"/>
        <v>#DIV/0!</v>
      </c>
      <c r="N172" s="41"/>
      <c r="O172" s="42" t="e">
        <f t="shared" si="43"/>
        <v>#DIV/0!</v>
      </c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x14ac:dyDescent="0.25">
      <c r="A173" s="44" t="str">
        <f>'фонд начисленной заработной пла'!A173</f>
        <v>(Наименование С/С)</v>
      </c>
      <c r="B173" s="112"/>
      <c r="C173" s="43"/>
      <c r="D173" s="42" t="e">
        <f t="shared" si="74"/>
        <v>#DIV/0!</v>
      </c>
      <c r="E173" s="43"/>
      <c r="F173" s="43"/>
      <c r="G173" s="42" t="e">
        <f t="shared" si="75"/>
        <v>#DIV/0!</v>
      </c>
      <c r="H173" s="41"/>
      <c r="I173" s="42" t="e">
        <f t="shared" si="76"/>
        <v>#DIV/0!</v>
      </c>
      <c r="J173" s="41"/>
      <c r="K173" s="42" t="e">
        <f t="shared" si="41"/>
        <v>#DIV/0!</v>
      </c>
      <c r="L173" s="41"/>
      <c r="M173" s="42" t="e">
        <f t="shared" si="42"/>
        <v>#DIV/0!</v>
      </c>
      <c r="N173" s="41"/>
      <c r="O173" s="42" t="e">
        <f t="shared" si="43"/>
        <v>#DIV/0!</v>
      </c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x14ac:dyDescent="0.25">
      <c r="A174" s="44" t="str">
        <f>'фонд начисленной заработной пла'!A174</f>
        <v>(Наименование С/С)</v>
      </c>
      <c r="B174" s="112"/>
      <c r="C174" s="43"/>
      <c r="D174" s="42" t="e">
        <f t="shared" si="74"/>
        <v>#DIV/0!</v>
      </c>
      <c r="E174" s="43"/>
      <c r="F174" s="43"/>
      <c r="G174" s="42" t="e">
        <f t="shared" si="75"/>
        <v>#DIV/0!</v>
      </c>
      <c r="H174" s="41"/>
      <c r="I174" s="42" t="e">
        <f t="shared" si="76"/>
        <v>#DIV/0!</v>
      </c>
      <c r="J174" s="41"/>
      <c r="K174" s="42" t="e">
        <f t="shared" si="41"/>
        <v>#DIV/0!</v>
      </c>
      <c r="L174" s="41"/>
      <c r="M174" s="42" t="e">
        <f t="shared" si="42"/>
        <v>#DIV/0!</v>
      </c>
      <c r="N174" s="41"/>
      <c r="O174" s="42" t="e">
        <f t="shared" si="43"/>
        <v>#DIV/0!</v>
      </c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x14ac:dyDescent="0.25">
      <c r="A175" s="44" t="str">
        <f>'фонд начисленной заработной пла'!A175</f>
        <v>(Наименование С/С)</v>
      </c>
      <c r="B175" s="112"/>
      <c r="C175" s="43"/>
      <c r="D175" s="42" t="e">
        <f t="shared" si="74"/>
        <v>#DIV/0!</v>
      </c>
      <c r="E175" s="43"/>
      <c r="F175" s="43"/>
      <c r="G175" s="42" t="e">
        <f t="shared" si="75"/>
        <v>#DIV/0!</v>
      </c>
      <c r="H175" s="41"/>
      <c r="I175" s="42" t="e">
        <f t="shared" si="76"/>
        <v>#DIV/0!</v>
      </c>
      <c r="J175" s="41"/>
      <c r="K175" s="42" t="e">
        <f t="shared" si="41"/>
        <v>#DIV/0!</v>
      </c>
      <c r="L175" s="41"/>
      <c r="M175" s="42" t="e">
        <f>ROUND(L175/J175*100,1)</f>
        <v>#DIV/0!</v>
      </c>
      <c r="N175" s="41"/>
      <c r="O175" s="42" t="e">
        <f t="shared" si="43"/>
        <v>#DIV/0!</v>
      </c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x14ac:dyDescent="0.25">
      <c r="A176" s="44" t="str">
        <f>'фонд начисленной заработной пла'!A176</f>
        <v>(Наименование С/С)</v>
      </c>
      <c r="B176" s="112"/>
      <c r="C176" s="43"/>
      <c r="D176" s="42" t="e">
        <f t="shared" si="74"/>
        <v>#DIV/0!</v>
      </c>
      <c r="E176" s="43"/>
      <c r="F176" s="43"/>
      <c r="G176" s="42" t="e">
        <f t="shared" si="75"/>
        <v>#DIV/0!</v>
      </c>
      <c r="H176" s="41"/>
      <c r="I176" s="42" t="e">
        <f t="shared" si="76"/>
        <v>#DIV/0!</v>
      </c>
      <c r="J176" s="41"/>
      <c r="K176" s="42" t="e">
        <f t="shared" si="41"/>
        <v>#DIV/0!</v>
      </c>
      <c r="L176" s="41"/>
      <c r="M176" s="42" t="e">
        <f t="shared" ref="M176:M186" si="77">ROUND(L176/J176*100,1)</f>
        <v>#DIV/0!</v>
      </c>
      <c r="N176" s="41"/>
      <c r="O176" s="42" t="e">
        <f t="shared" si="43"/>
        <v>#DIV/0!</v>
      </c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x14ac:dyDescent="0.25">
      <c r="A177" s="44" t="str">
        <f>'фонд начисленной заработной пла'!A177</f>
        <v>(Наименование С/С)</v>
      </c>
      <c r="B177" s="112"/>
      <c r="C177" s="43"/>
      <c r="D177" s="42" t="e">
        <f t="shared" si="74"/>
        <v>#DIV/0!</v>
      </c>
      <c r="E177" s="43"/>
      <c r="F177" s="43"/>
      <c r="G177" s="42" t="e">
        <f t="shared" si="75"/>
        <v>#DIV/0!</v>
      </c>
      <c r="H177" s="41"/>
      <c r="I177" s="42" t="e">
        <f t="shared" si="76"/>
        <v>#DIV/0!</v>
      </c>
      <c r="J177" s="41"/>
      <c r="K177" s="42" t="e">
        <f t="shared" si="41"/>
        <v>#DIV/0!</v>
      </c>
      <c r="L177" s="41"/>
      <c r="M177" s="42" t="e">
        <f t="shared" si="77"/>
        <v>#DIV/0!</v>
      </c>
      <c r="N177" s="41"/>
      <c r="O177" s="42" t="e">
        <f t="shared" si="43"/>
        <v>#DIV/0!</v>
      </c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x14ac:dyDescent="0.25">
      <c r="A178" s="44" t="str">
        <f>'фонд начисленной заработной пла'!A178</f>
        <v>(Наименование С/С)</v>
      </c>
      <c r="B178" s="112"/>
      <c r="C178" s="43"/>
      <c r="D178" s="42" t="e">
        <f t="shared" si="74"/>
        <v>#DIV/0!</v>
      </c>
      <c r="E178" s="43"/>
      <c r="F178" s="43"/>
      <c r="G178" s="42" t="e">
        <f t="shared" si="75"/>
        <v>#DIV/0!</v>
      </c>
      <c r="H178" s="41"/>
      <c r="I178" s="42" t="e">
        <f t="shared" si="76"/>
        <v>#DIV/0!</v>
      </c>
      <c r="J178" s="41"/>
      <c r="K178" s="42" t="e">
        <f t="shared" si="41"/>
        <v>#DIV/0!</v>
      </c>
      <c r="L178" s="41"/>
      <c r="M178" s="42" t="e">
        <f t="shared" si="77"/>
        <v>#DIV/0!</v>
      </c>
      <c r="N178" s="41"/>
      <c r="O178" s="42" t="e">
        <f t="shared" si="43"/>
        <v>#DIV/0!</v>
      </c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x14ac:dyDescent="0.25">
      <c r="A179" s="44" t="str">
        <f>'фонд начисленной заработной пла'!A179</f>
        <v>(Наименование С/С)</v>
      </c>
      <c r="B179" s="112"/>
      <c r="C179" s="43"/>
      <c r="D179" s="42" t="e">
        <f t="shared" si="74"/>
        <v>#DIV/0!</v>
      </c>
      <c r="E179" s="43"/>
      <c r="F179" s="43"/>
      <c r="G179" s="42" t="e">
        <f t="shared" si="75"/>
        <v>#DIV/0!</v>
      </c>
      <c r="H179" s="41"/>
      <c r="I179" s="42" t="e">
        <f t="shared" si="76"/>
        <v>#DIV/0!</v>
      </c>
      <c r="J179" s="41"/>
      <c r="K179" s="42" t="e">
        <f t="shared" si="41"/>
        <v>#DIV/0!</v>
      </c>
      <c r="L179" s="41"/>
      <c r="M179" s="42" t="e">
        <f t="shared" si="77"/>
        <v>#DIV/0!</v>
      </c>
      <c r="N179" s="41"/>
      <c r="O179" s="42" t="e">
        <f t="shared" si="43"/>
        <v>#DIV/0!</v>
      </c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x14ac:dyDescent="0.25">
      <c r="A180" s="44" t="str">
        <f>'фонд начисленной заработной пла'!A180</f>
        <v>(Наименование С/С)</v>
      </c>
      <c r="B180" s="112"/>
      <c r="C180" s="43"/>
      <c r="D180" s="42" t="e">
        <f t="shared" si="74"/>
        <v>#DIV/0!</v>
      </c>
      <c r="E180" s="43"/>
      <c r="F180" s="43"/>
      <c r="G180" s="42" t="e">
        <f t="shared" si="75"/>
        <v>#DIV/0!</v>
      </c>
      <c r="H180" s="41"/>
      <c r="I180" s="42" t="e">
        <f t="shared" si="76"/>
        <v>#DIV/0!</v>
      </c>
      <c r="J180" s="41"/>
      <c r="K180" s="42" t="e">
        <f t="shared" si="41"/>
        <v>#DIV/0!</v>
      </c>
      <c r="L180" s="41"/>
      <c r="M180" s="42" t="e">
        <f t="shared" si="77"/>
        <v>#DIV/0!</v>
      </c>
      <c r="N180" s="41"/>
      <c r="O180" s="42" t="e">
        <f t="shared" si="43"/>
        <v>#DIV/0!</v>
      </c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x14ac:dyDescent="0.25">
      <c r="A181" s="44" t="str">
        <f>'фонд начисленной заработной пла'!A181</f>
        <v>(Наименование С/С)</v>
      </c>
      <c r="B181" s="112"/>
      <c r="C181" s="43"/>
      <c r="D181" s="42" t="e">
        <f t="shared" si="74"/>
        <v>#DIV/0!</v>
      </c>
      <c r="E181" s="43"/>
      <c r="F181" s="43"/>
      <c r="G181" s="42" t="e">
        <f t="shared" si="75"/>
        <v>#DIV/0!</v>
      </c>
      <c r="H181" s="41"/>
      <c r="I181" s="42" t="e">
        <f t="shared" si="76"/>
        <v>#DIV/0!</v>
      </c>
      <c r="J181" s="41"/>
      <c r="K181" s="42" t="e">
        <f t="shared" si="41"/>
        <v>#DIV/0!</v>
      </c>
      <c r="L181" s="41"/>
      <c r="M181" s="42" t="e">
        <f t="shared" si="77"/>
        <v>#DIV/0!</v>
      </c>
      <c r="N181" s="41"/>
      <c r="O181" s="42" t="e">
        <f t="shared" si="43"/>
        <v>#DIV/0!</v>
      </c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x14ac:dyDescent="0.25">
      <c r="A182" s="44" t="str">
        <f>'фонд начисленной заработной пла'!A182</f>
        <v>(Наименование С/С)</v>
      </c>
      <c r="B182" s="112"/>
      <c r="C182" s="43"/>
      <c r="D182" s="42" t="e">
        <f t="shared" si="74"/>
        <v>#DIV/0!</v>
      </c>
      <c r="E182" s="43"/>
      <c r="F182" s="43"/>
      <c r="G182" s="42" t="e">
        <f t="shared" si="75"/>
        <v>#DIV/0!</v>
      </c>
      <c r="H182" s="41"/>
      <c r="I182" s="42" t="e">
        <f t="shared" si="76"/>
        <v>#DIV/0!</v>
      </c>
      <c r="J182" s="41"/>
      <c r="K182" s="42" t="e">
        <f t="shared" ref="K182:K186" si="78">ROUND(J182/H182*100,1)</f>
        <v>#DIV/0!</v>
      </c>
      <c r="L182" s="41"/>
      <c r="M182" s="42" t="e">
        <f t="shared" si="77"/>
        <v>#DIV/0!</v>
      </c>
      <c r="N182" s="41"/>
      <c r="O182" s="42" t="e">
        <f t="shared" ref="O182:O186" si="79">ROUND(N182/L182*100,1)</f>
        <v>#DIV/0!</v>
      </c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x14ac:dyDescent="0.25">
      <c r="A183" s="44" t="str">
        <f>'фонд начисленной заработной пла'!A183</f>
        <v>(Наименование С/С)</v>
      </c>
      <c r="B183" s="112"/>
      <c r="C183" s="43"/>
      <c r="D183" s="42" t="e">
        <f t="shared" si="74"/>
        <v>#DIV/0!</v>
      </c>
      <c r="E183" s="43"/>
      <c r="F183" s="43"/>
      <c r="G183" s="42" t="e">
        <f t="shared" si="75"/>
        <v>#DIV/0!</v>
      </c>
      <c r="H183" s="41"/>
      <c r="I183" s="42" t="e">
        <f t="shared" si="76"/>
        <v>#DIV/0!</v>
      </c>
      <c r="J183" s="41"/>
      <c r="K183" s="42" t="e">
        <f t="shared" si="78"/>
        <v>#DIV/0!</v>
      </c>
      <c r="L183" s="41"/>
      <c r="M183" s="42" t="e">
        <f t="shared" si="77"/>
        <v>#DIV/0!</v>
      </c>
      <c r="N183" s="41"/>
      <c r="O183" s="42" t="e">
        <f t="shared" si="79"/>
        <v>#DIV/0!</v>
      </c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x14ac:dyDescent="0.25">
      <c r="A184" s="44" t="str">
        <f>'фонд начисленной заработной пла'!A184</f>
        <v>(Наименование С/С)</v>
      </c>
      <c r="B184" s="112"/>
      <c r="C184" s="43"/>
      <c r="D184" s="42" t="e">
        <f t="shared" si="74"/>
        <v>#DIV/0!</v>
      </c>
      <c r="E184" s="43"/>
      <c r="F184" s="43"/>
      <c r="G184" s="42" t="e">
        <f t="shared" si="75"/>
        <v>#DIV/0!</v>
      </c>
      <c r="H184" s="41"/>
      <c r="I184" s="42" t="e">
        <f t="shared" si="76"/>
        <v>#DIV/0!</v>
      </c>
      <c r="J184" s="41"/>
      <c r="K184" s="42" t="e">
        <f t="shared" si="78"/>
        <v>#DIV/0!</v>
      </c>
      <c r="L184" s="41"/>
      <c r="M184" s="42" t="e">
        <f t="shared" si="77"/>
        <v>#DIV/0!</v>
      </c>
      <c r="N184" s="41"/>
      <c r="O184" s="42" t="e">
        <f t="shared" si="79"/>
        <v>#DIV/0!</v>
      </c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x14ac:dyDescent="0.25">
      <c r="A185" s="44" t="str">
        <f>'фонд начисленной заработной пла'!A185</f>
        <v>(Наименование С/С)</v>
      </c>
      <c r="B185" s="112"/>
      <c r="C185" s="43"/>
      <c r="D185" s="42" t="e">
        <f t="shared" si="74"/>
        <v>#DIV/0!</v>
      </c>
      <c r="E185" s="43"/>
      <c r="F185" s="43"/>
      <c r="G185" s="42" t="e">
        <f t="shared" si="75"/>
        <v>#DIV/0!</v>
      </c>
      <c r="H185" s="41"/>
      <c r="I185" s="42" t="e">
        <f t="shared" si="76"/>
        <v>#DIV/0!</v>
      </c>
      <c r="J185" s="41"/>
      <c r="K185" s="42" t="e">
        <f t="shared" si="78"/>
        <v>#DIV/0!</v>
      </c>
      <c r="L185" s="41"/>
      <c r="M185" s="42" t="e">
        <f t="shared" si="77"/>
        <v>#DIV/0!</v>
      </c>
      <c r="N185" s="41"/>
      <c r="O185" s="42" t="e">
        <f t="shared" si="79"/>
        <v>#DIV/0!</v>
      </c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x14ac:dyDescent="0.25">
      <c r="A186" s="44" t="str">
        <f>'фонд начисленной заработной пла'!A186</f>
        <v>(Наименование С/С)</v>
      </c>
      <c r="B186" s="112"/>
      <c r="C186" s="43"/>
      <c r="D186" s="42" t="e">
        <f t="shared" si="74"/>
        <v>#DIV/0!</v>
      </c>
      <c r="E186" s="43"/>
      <c r="F186" s="43"/>
      <c r="G186" s="42" t="e">
        <f t="shared" si="75"/>
        <v>#DIV/0!</v>
      </c>
      <c r="H186" s="41"/>
      <c r="I186" s="42" t="e">
        <f t="shared" si="76"/>
        <v>#DIV/0!</v>
      </c>
      <c r="J186" s="41"/>
      <c r="K186" s="42" t="e">
        <f t="shared" si="78"/>
        <v>#DIV/0!</v>
      </c>
      <c r="L186" s="41"/>
      <c r="M186" s="42" t="e">
        <f t="shared" si="77"/>
        <v>#DIV/0!</v>
      </c>
      <c r="N186" s="41"/>
      <c r="O186" s="42" t="e">
        <f t="shared" si="79"/>
        <v>#DIV/0!</v>
      </c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81" customHeight="1" x14ac:dyDescent="0.25">
      <c r="A187" s="141" t="s">
        <v>61</v>
      </c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6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x14ac:dyDescent="0.25">
      <c r="A188" s="141"/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x14ac:dyDescent="0.25">
      <c r="A189" s="4"/>
      <c r="B189" s="113"/>
      <c r="C189" s="134"/>
      <c r="D189" s="4"/>
      <c r="E189" s="134"/>
      <c r="F189" s="13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x14ac:dyDescent="0.25">
      <c r="A190" s="4"/>
      <c r="B190" s="113"/>
      <c r="C190" s="134"/>
      <c r="D190" s="4"/>
      <c r="E190" s="134"/>
      <c r="F190" s="13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x14ac:dyDescent="0.25">
      <c r="A191" s="4"/>
      <c r="B191" s="113"/>
      <c r="C191" s="134"/>
      <c r="D191" s="4"/>
      <c r="E191" s="134"/>
      <c r="F191" s="13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x14ac:dyDescent="0.25">
      <c r="A192" s="4"/>
      <c r="B192" s="113"/>
      <c r="C192" s="134"/>
      <c r="D192" s="4"/>
      <c r="E192" s="134"/>
      <c r="F192" s="13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x14ac:dyDescent="0.25">
      <c r="A193" s="4"/>
      <c r="B193" s="113"/>
      <c r="C193" s="134"/>
      <c r="D193" s="4"/>
      <c r="E193" s="134"/>
      <c r="F193" s="13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x14ac:dyDescent="0.25">
      <c r="A194" s="4"/>
      <c r="B194" s="113"/>
      <c r="C194" s="134"/>
      <c r="D194" s="4"/>
      <c r="E194" s="134"/>
      <c r="F194" s="13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x14ac:dyDescent="0.25">
      <c r="A195" s="4"/>
      <c r="B195" s="113"/>
      <c r="C195" s="134"/>
      <c r="D195" s="4"/>
      <c r="E195" s="134"/>
      <c r="F195" s="13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x14ac:dyDescent="0.25">
      <c r="A196" s="4"/>
      <c r="B196" s="113"/>
      <c r="C196" s="134"/>
      <c r="D196" s="4"/>
      <c r="E196" s="134"/>
      <c r="F196" s="13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x14ac:dyDescent="0.25">
      <c r="A197" s="4"/>
      <c r="B197" s="113"/>
      <c r="C197" s="134"/>
      <c r="D197" s="4"/>
      <c r="E197" s="134"/>
      <c r="F197" s="13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x14ac:dyDescent="0.25">
      <c r="A198" s="4"/>
      <c r="B198" s="113"/>
      <c r="C198" s="134"/>
      <c r="D198" s="4"/>
      <c r="E198" s="134"/>
      <c r="F198" s="13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x14ac:dyDescent="0.25">
      <c r="A199" s="4"/>
      <c r="B199" s="113"/>
      <c r="C199" s="134"/>
      <c r="D199" s="4"/>
      <c r="E199" s="134"/>
      <c r="F199" s="13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x14ac:dyDescent="0.25">
      <c r="A200" s="4"/>
      <c r="B200" s="113"/>
      <c r="C200" s="134"/>
      <c r="D200" s="4"/>
      <c r="E200" s="134"/>
      <c r="F200" s="13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x14ac:dyDescent="0.25">
      <c r="A201" s="4"/>
      <c r="B201" s="113"/>
      <c r="C201" s="134"/>
      <c r="D201" s="4"/>
      <c r="E201" s="134"/>
      <c r="F201" s="13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x14ac:dyDescent="0.25">
      <c r="A202" s="4"/>
      <c r="B202" s="113"/>
      <c r="C202" s="134"/>
      <c r="D202" s="4"/>
      <c r="E202" s="134"/>
      <c r="F202" s="13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x14ac:dyDescent="0.25">
      <c r="A203" s="4"/>
      <c r="B203" s="113"/>
      <c r="C203" s="134"/>
      <c r="D203" s="4"/>
      <c r="E203" s="134"/>
      <c r="F203" s="13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x14ac:dyDescent="0.25">
      <c r="A204" s="4"/>
      <c r="B204" s="113"/>
      <c r="C204" s="134"/>
      <c r="D204" s="4"/>
      <c r="E204" s="134"/>
      <c r="F204" s="13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x14ac:dyDescent="0.25">
      <c r="A205" s="4"/>
      <c r="B205" s="113"/>
      <c r="C205" s="134"/>
      <c r="D205" s="4"/>
      <c r="E205" s="134"/>
      <c r="F205" s="13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x14ac:dyDescent="0.25">
      <c r="A206" s="4"/>
      <c r="B206" s="113"/>
      <c r="C206" s="134"/>
      <c r="D206" s="4"/>
      <c r="E206" s="134"/>
      <c r="F206" s="13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x14ac:dyDescent="0.25">
      <c r="A207" s="4"/>
      <c r="B207" s="113"/>
      <c r="C207" s="134"/>
      <c r="D207" s="4"/>
      <c r="E207" s="134"/>
      <c r="F207" s="13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x14ac:dyDescent="0.25">
      <c r="A208" s="4"/>
      <c r="B208" s="113"/>
      <c r="C208" s="134"/>
      <c r="D208" s="4"/>
      <c r="E208" s="134"/>
      <c r="F208" s="13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x14ac:dyDescent="0.25">
      <c r="A209" s="4"/>
      <c r="B209" s="113"/>
      <c r="C209" s="134"/>
      <c r="D209" s="4"/>
      <c r="E209" s="134"/>
      <c r="F209" s="13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x14ac:dyDescent="0.25">
      <c r="A210" s="4"/>
      <c r="B210" s="113"/>
      <c r="C210" s="134"/>
      <c r="D210" s="4"/>
      <c r="E210" s="134"/>
      <c r="F210" s="13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x14ac:dyDescent="0.25">
      <c r="A211" s="4"/>
      <c r="B211" s="113"/>
      <c r="C211" s="134"/>
      <c r="D211" s="4"/>
      <c r="E211" s="134"/>
      <c r="F211" s="13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x14ac:dyDescent="0.25">
      <c r="A212" s="4"/>
      <c r="B212" s="113"/>
      <c r="C212" s="134"/>
      <c r="D212" s="4"/>
      <c r="E212" s="134"/>
      <c r="F212" s="13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x14ac:dyDescent="0.25">
      <c r="A213" s="4"/>
      <c r="B213" s="113"/>
      <c r="C213" s="134"/>
      <c r="D213" s="4"/>
      <c r="E213" s="134"/>
      <c r="F213" s="13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x14ac:dyDescent="0.25">
      <c r="A214" s="4"/>
      <c r="B214" s="113"/>
      <c r="C214" s="134"/>
      <c r="D214" s="4"/>
      <c r="E214" s="134"/>
      <c r="F214" s="13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x14ac:dyDescent="0.25">
      <c r="A215" s="4"/>
      <c r="B215" s="113"/>
      <c r="C215" s="134"/>
      <c r="D215" s="4"/>
      <c r="E215" s="134"/>
      <c r="F215" s="13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x14ac:dyDescent="0.25">
      <c r="A216" s="4"/>
      <c r="B216" s="113"/>
      <c r="C216" s="134"/>
      <c r="D216" s="4"/>
      <c r="E216" s="134"/>
      <c r="F216" s="13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x14ac:dyDescent="0.25">
      <c r="A217" s="4"/>
      <c r="B217" s="113"/>
      <c r="C217" s="134"/>
      <c r="D217" s="4"/>
      <c r="E217" s="134"/>
      <c r="F217" s="13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x14ac:dyDescent="0.25">
      <c r="A218" s="4"/>
      <c r="B218" s="113"/>
      <c r="C218" s="134"/>
      <c r="D218" s="4"/>
      <c r="E218" s="134"/>
      <c r="F218" s="13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x14ac:dyDescent="0.25">
      <c r="A219" s="4"/>
      <c r="B219" s="113"/>
      <c r="C219" s="134"/>
      <c r="D219" s="4"/>
      <c r="E219" s="134"/>
      <c r="F219" s="13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x14ac:dyDescent="0.25">
      <c r="A220" s="4"/>
      <c r="B220" s="113"/>
      <c r="C220" s="134"/>
      <c r="D220" s="4"/>
      <c r="E220" s="134"/>
      <c r="F220" s="13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x14ac:dyDescent="0.25">
      <c r="A221" s="4"/>
      <c r="B221" s="113"/>
      <c r="C221" s="134"/>
      <c r="D221" s="4"/>
      <c r="E221" s="134"/>
      <c r="F221" s="13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x14ac:dyDescent="0.25">
      <c r="A222" s="4"/>
      <c r="B222" s="113"/>
      <c r="C222" s="134"/>
      <c r="D222" s="4"/>
      <c r="E222" s="134"/>
      <c r="F222" s="13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x14ac:dyDescent="0.25">
      <c r="A223" s="4"/>
      <c r="B223" s="113"/>
      <c r="C223" s="134"/>
      <c r="D223" s="4"/>
      <c r="E223" s="134"/>
      <c r="F223" s="13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x14ac:dyDescent="0.25">
      <c r="A224" s="4"/>
      <c r="B224" s="113"/>
      <c r="C224" s="134"/>
      <c r="D224" s="4"/>
      <c r="E224" s="134"/>
      <c r="F224" s="13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x14ac:dyDescent="0.25">
      <c r="A225" s="4"/>
      <c r="B225" s="113"/>
      <c r="C225" s="134"/>
      <c r="D225" s="4"/>
      <c r="E225" s="134"/>
      <c r="F225" s="13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x14ac:dyDescent="0.25">
      <c r="A226" s="4"/>
      <c r="B226" s="113"/>
      <c r="C226" s="134"/>
      <c r="D226" s="4"/>
      <c r="E226" s="134"/>
      <c r="F226" s="13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x14ac:dyDescent="0.25">
      <c r="A227" s="4"/>
      <c r="B227" s="113"/>
      <c r="C227" s="134"/>
      <c r="D227" s="4"/>
      <c r="E227" s="134"/>
      <c r="F227" s="13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x14ac:dyDescent="0.25">
      <c r="A228" s="4"/>
      <c r="B228" s="113"/>
      <c r="C228" s="134"/>
      <c r="D228" s="4"/>
      <c r="E228" s="134"/>
      <c r="F228" s="13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x14ac:dyDescent="0.25">
      <c r="A229" s="4"/>
      <c r="B229" s="113"/>
      <c r="C229" s="134"/>
      <c r="D229" s="4"/>
      <c r="E229" s="134"/>
      <c r="F229" s="13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x14ac:dyDescent="0.25">
      <c r="A230" s="4"/>
      <c r="B230" s="113"/>
      <c r="C230" s="134"/>
      <c r="D230" s="4"/>
      <c r="E230" s="134"/>
      <c r="F230" s="13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x14ac:dyDescent="0.25">
      <c r="A231" s="4"/>
      <c r="B231" s="113"/>
      <c r="C231" s="134"/>
      <c r="D231" s="4"/>
      <c r="E231" s="134"/>
      <c r="F231" s="13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x14ac:dyDescent="0.25">
      <c r="A232" s="4"/>
      <c r="B232" s="113"/>
      <c r="C232" s="134"/>
      <c r="D232" s="4"/>
      <c r="E232" s="134"/>
      <c r="F232" s="13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x14ac:dyDescent="0.25">
      <c r="A233" s="4"/>
      <c r="B233" s="113"/>
      <c r="C233" s="134"/>
      <c r="D233" s="4"/>
      <c r="E233" s="134"/>
      <c r="F233" s="13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x14ac:dyDescent="0.25">
      <c r="A234" s="4"/>
      <c r="B234" s="113"/>
      <c r="C234" s="134"/>
      <c r="D234" s="4"/>
      <c r="E234" s="134"/>
      <c r="F234" s="13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x14ac:dyDescent="0.25">
      <c r="A235" s="4"/>
      <c r="B235" s="113"/>
      <c r="C235" s="134"/>
      <c r="D235" s="4"/>
      <c r="E235" s="134"/>
      <c r="F235" s="13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x14ac:dyDescent="0.25">
      <c r="A236" s="4"/>
      <c r="B236" s="113"/>
      <c r="C236" s="134"/>
      <c r="D236" s="4"/>
      <c r="E236" s="134"/>
      <c r="F236" s="13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x14ac:dyDescent="0.25">
      <c r="A237" s="4"/>
      <c r="B237" s="113"/>
      <c r="C237" s="134"/>
      <c r="D237" s="4"/>
      <c r="E237" s="134"/>
      <c r="F237" s="13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x14ac:dyDescent="0.25">
      <c r="A238" s="4"/>
      <c r="B238" s="113"/>
      <c r="C238" s="134"/>
      <c r="D238" s="4"/>
      <c r="E238" s="134"/>
      <c r="F238" s="13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x14ac:dyDescent="0.25">
      <c r="A239" s="4"/>
      <c r="B239" s="113"/>
      <c r="C239" s="134"/>
      <c r="D239" s="4"/>
      <c r="E239" s="134"/>
      <c r="F239" s="13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x14ac:dyDescent="0.25">
      <c r="A240" s="4"/>
      <c r="B240" s="113"/>
      <c r="C240" s="134"/>
      <c r="D240" s="4"/>
      <c r="E240" s="134"/>
      <c r="F240" s="13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x14ac:dyDescent="0.25">
      <c r="A241" s="4"/>
      <c r="B241" s="113"/>
      <c r="C241" s="134"/>
      <c r="D241" s="4"/>
      <c r="E241" s="134"/>
      <c r="F241" s="13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x14ac:dyDescent="0.25">
      <c r="A242" s="4"/>
      <c r="B242" s="113"/>
      <c r="C242" s="134"/>
      <c r="D242" s="4"/>
      <c r="E242" s="134"/>
      <c r="F242" s="13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x14ac:dyDescent="0.25">
      <c r="A243" s="4"/>
      <c r="B243" s="113"/>
      <c r="C243" s="134"/>
      <c r="D243" s="4"/>
      <c r="E243" s="134"/>
      <c r="F243" s="13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x14ac:dyDescent="0.25">
      <c r="A244" s="4"/>
      <c r="B244" s="113"/>
      <c r="C244" s="134"/>
      <c r="D244" s="4"/>
      <c r="E244" s="134"/>
      <c r="F244" s="13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x14ac:dyDescent="0.25">
      <c r="A245" s="4"/>
      <c r="B245" s="113"/>
      <c r="C245" s="134"/>
      <c r="D245" s="4"/>
      <c r="E245" s="134"/>
      <c r="F245" s="13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x14ac:dyDescent="0.25">
      <c r="A246" s="4"/>
      <c r="B246" s="113"/>
      <c r="C246" s="134"/>
      <c r="D246" s="4"/>
      <c r="E246" s="134"/>
      <c r="F246" s="13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x14ac:dyDescent="0.25">
      <c r="A247" s="4"/>
      <c r="B247" s="113"/>
      <c r="C247" s="134"/>
      <c r="D247" s="4"/>
      <c r="E247" s="134"/>
      <c r="F247" s="13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x14ac:dyDescent="0.25">
      <c r="A248" s="4"/>
      <c r="B248" s="113"/>
      <c r="C248" s="134"/>
      <c r="D248" s="4"/>
      <c r="E248" s="134"/>
      <c r="F248" s="13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x14ac:dyDescent="0.25">
      <c r="A249" s="4"/>
      <c r="B249" s="113"/>
      <c r="C249" s="134"/>
      <c r="D249" s="4"/>
      <c r="E249" s="134"/>
      <c r="F249" s="13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x14ac:dyDescent="0.25">
      <c r="A250" s="4"/>
      <c r="B250" s="113"/>
      <c r="C250" s="134"/>
      <c r="D250" s="4"/>
      <c r="E250" s="134"/>
      <c r="F250" s="13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x14ac:dyDescent="0.25">
      <c r="A251" s="4"/>
      <c r="B251" s="113"/>
      <c r="C251" s="134"/>
      <c r="D251" s="4"/>
      <c r="E251" s="134"/>
      <c r="F251" s="13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x14ac:dyDescent="0.25">
      <c r="A252" s="4"/>
      <c r="B252" s="113"/>
      <c r="C252" s="134"/>
      <c r="D252" s="4"/>
      <c r="E252" s="134"/>
      <c r="F252" s="13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x14ac:dyDescent="0.25">
      <c r="A253" s="4"/>
      <c r="B253" s="113"/>
      <c r="C253" s="134"/>
      <c r="D253" s="4"/>
      <c r="E253" s="134"/>
      <c r="F253" s="13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x14ac:dyDescent="0.25">
      <c r="A254" s="4"/>
      <c r="B254" s="113"/>
      <c r="C254" s="134"/>
      <c r="D254" s="4"/>
      <c r="E254" s="134"/>
      <c r="F254" s="13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x14ac:dyDescent="0.25">
      <c r="A255" s="4"/>
      <c r="B255" s="113"/>
      <c r="C255" s="134"/>
      <c r="D255" s="4"/>
      <c r="E255" s="134"/>
      <c r="F255" s="13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x14ac:dyDescent="0.25">
      <c r="A256" s="4"/>
      <c r="B256" s="113"/>
      <c r="C256" s="134"/>
      <c r="D256" s="4"/>
      <c r="E256" s="134"/>
      <c r="F256" s="13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x14ac:dyDescent="0.25">
      <c r="A257" s="4"/>
      <c r="B257" s="113"/>
      <c r="C257" s="134"/>
      <c r="D257" s="4"/>
      <c r="E257" s="134"/>
      <c r="F257" s="13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x14ac:dyDescent="0.25">
      <c r="A258" s="4"/>
      <c r="B258" s="113"/>
      <c r="C258" s="134"/>
      <c r="D258" s="4"/>
      <c r="E258" s="134"/>
      <c r="F258" s="13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x14ac:dyDescent="0.25">
      <c r="A259" s="4"/>
      <c r="B259" s="113"/>
      <c r="C259" s="134"/>
      <c r="D259" s="4"/>
      <c r="E259" s="134"/>
      <c r="F259" s="13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x14ac:dyDescent="0.25">
      <c r="A260" s="4"/>
      <c r="B260" s="113"/>
      <c r="C260" s="134"/>
      <c r="D260" s="4"/>
      <c r="E260" s="134"/>
      <c r="F260" s="13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x14ac:dyDescent="0.25">
      <c r="A261" s="4"/>
      <c r="B261" s="113"/>
      <c r="C261" s="134"/>
      <c r="D261" s="4"/>
      <c r="E261" s="134"/>
      <c r="F261" s="13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x14ac:dyDescent="0.25">
      <c r="A262" s="4"/>
      <c r="B262" s="113"/>
      <c r="C262" s="134"/>
      <c r="D262" s="4"/>
      <c r="E262" s="134"/>
      <c r="F262" s="13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x14ac:dyDescent="0.25">
      <c r="A263" s="4"/>
      <c r="B263" s="113"/>
      <c r="C263" s="134"/>
      <c r="D263" s="4"/>
      <c r="E263" s="134"/>
      <c r="F263" s="13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x14ac:dyDescent="0.25">
      <c r="A264" s="4"/>
      <c r="B264" s="113"/>
      <c r="C264" s="134"/>
      <c r="D264" s="4"/>
      <c r="E264" s="134"/>
      <c r="F264" s="13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x14ac:dyDescent="0.25">
      <c r="A265" s="4"/>
      <c r="B265" s="113"/>
      <c r="C265" s="134"/>
      <c r="D265" s="4"/>
      <c r="E265" s="134"/>
      <c r="F265" s="13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x14ac:dyDescent="0.25">
      <c r="A266" s="4"/>
      <c r="B266" s="113"/>
      <c r="C266" s="134"/>
      <c r="D266" s="4"/>
      <c r="E266" s="134"/>
      <c r="F266" s="13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x14ac:dyDescent="0.25">
      <c r="A267" s="4"/>
      <c r="B267" s="113"/>
      <c r="C267" s="134"/>
      <c r="D267" s="4"/>
      <c r="E267" s="134"/>
      <c r="F267" s="13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x14ac:dyDescent="0.25">
      <c r="A268" s="4"/>
      <c r="B268" s="113"/>
      <c r="C268" s="134"/>
      <c r="D268" s="4"/>
      <c r="E268" s="134"/>
      <c r="F268" s="13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x14ac:dyDescent="0.25">
      <c r="A269" s="4"/>
      <c r="B269" s="113"/>
      <c r="C269" s="134"/>
      <c r="D269" s="4"/>
      <c r="E269" s="134"/>
      <c r="F269" s="13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x14ac:dyDescent="0.25">
      <c r="A270" s="4"/>
      <c r="B270" s="113"/>
      <c r="C270" s="134"/>
      <c r="D270" s="4"/>
      <c r="E270" s="134"/>
      <c r="F270" s="13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x14ac:dyDescent="0.25">
      <c r="A271" s="4"/>
      <c r="B271" s="113"/>
      <c r="C271" s="134"/>
      <c r="D271" s="4"/>
      <c r="E271" s="134"/>
      <c r="F271" s="13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x14ac:dyDescent="0.25">
      <c r="A272" s="4"/>
      <c r="B272" s="113"/>
      <c r="C272" s="134"/>
      <c r="D272" s="4"/>
      <c r="E272" s="134"/>
      <c r="F272" s="13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x14ac:dyDescent="0.25">
      <c r="A273" s="4"/>
      <c r="B273" s="113"/>
      <c r="C273" s="134"/>
      <c r="D273" s="4"/>
      <c r="E273" s="134"/>
      <c r="F273" s="13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x14ac:dyDescent="0.25">
      <c r="A274" s="4"/>
      <c r="B274" s="113"/>
      <c r="C274" s="134"/>
      <c r="D274" s="4"/>
      <c r="E274" s="134"/>
      <c r="F274" s="13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x14ac:dyDescent="0.25">
      <c r="A275" s="4"/>
      <c r="B275" s="113"/>
      <c r="C275" s="134"/>
      <c r="D275" s="4"/>
      <c r="E275" s="134"/>
      <c r="F275" s="13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x14ac:dyDescent="0.25">
      <c r="A276" s="4"/>
      <c r="B276" s="113"/>
      <c r="C276" s="134"/>
      <c r="D276" s="4"/>
      <c r="E276" s="134"/>
      <c r="F276" s="13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x14ac:dyDescent="0.25">
      <c r="A277" s="4"/>
      <c r="B277" s="113"/>
      <c r="C277" s="134"/>
      <c r="D277" s="4"/>
      <c r="E277" s="134"/>
      <c r="F277" s="13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x14ac:dyDescent="0.25">
      <c r="A278" s="4"/>
      <c r="B278" s="113"/>
      <c r="C278" s="134"/>
      <c r="D278" s="4"/>
      <c r="E278" s="134"/>
      <c r="F278" s="13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x14ac:dyDescent="0.25">
      <c r="A279" s="4"/>
      <c r="B279" s="113"/>
      <c r="C279" s="134"/>
      <c r="D279" s="4"/>
      <c r="E279" s="134"/>
      <c r="F279" s="13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x14ac:dyDescent="0.25">
      <c r="A280" s="4"/>
      <c r="B280" s="113"/>
      <c r="C280" s="134"/>
      <c r="D280" s="4"/>
      <c r="E280" s="134"/>
      <c r="F280" s="13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x14ac:dyDescent="0.25">
      <c r="A281" s="4"/>
      <c r="B281" s="113"/>
      <c r="C281" s="134"/>
      <c r="D281" s="4"/>
      <c r="E281" s="134"/>
      <c r="F281" s="13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x14ac:dyDescent="0.25">
      <c r="A282" s="4"/>
      <c r="B282" s="113"/>
      <c r="C282" s="134"/>
      <c r="D282" s="4"/>
      <c r="E282" s="134"/>
      <c r="F282" s="13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x14ac:dyDescent="0.25">
      <c r="A283" s="4"/>
      <c r="B283" s="113"/>
      <c r="C283" s="134"/>
      <c r="D283" s="4"/>
      <c r="E283" s="134"/>
      <c r="F283" s="13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x14ac:dyDescent="0.25">
      <c r="A284" s="4"/>
      <c r="B284" s="113"/>
      <c r="C284" s="134"/>
      <c r="D284" s="4"/>
      <c r="E284" s="134"/>
      <c r="F284" s="13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x14ac:dyDescent="0.25">
      <c r="A285" s="4"/>
      <c r="B285" s="113"/>
      <c r="C285" s="134"/>
      <c r="D285" s="4"/>
      <c r="E285" s="134"/>
      <c r="F285" s="13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x14ac:dyDescent="0.25">
      <c r="A286" s="4"/>
      <c r="B286" s="113"/>
      <c r="C286" s="134"/>
      <c r="D286" s="4"/>
      <c r="E286" s="134"/>
      <c r="F286" s="13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x14ac:dyDescent="0.25">
      <c r="A287" s="4"/>
      <c r="B287" s="113"/>
      <c r="C287" s="134"/>
      <c r="D287" s="4"/>
      <c r="E287" s="134"/>
      <c r="F287" s="13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x14ac:dyDescent="0.25">
      <c r="A288" s="4"/>
      <c r="B288" s="113"/>
      <c r="C288" s="134"/>
      <c r="D288" s="4"/>
      <c r="E288" s="134"/>
      <c r="F288" s="13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x14ac:dyDescent="0.25">
      <c r="A289" s="4"/>
      <c r="B289" s="113"/>
      <c r="C289" s="134"/>
      <c r="D289" s="4"/>
      <c r="E289" s="134"/>
      <c r="F289" s="13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x14ac:dyDescent="0.25">
      <c r="A290" s="4"/>
      <c r="B290" s="113"/>
      <c r="C290" s="134"/>
      <c r="D290" s="4"/>
      <c r="E290" s="134"/>
      <c r="F290" s="13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x14ac:dyDescent="0.25">
      <c r="A291" s="4"/>
      <c r="B291" s="113"/>
      <c r="C291" s="134"/>
      <c r="D291" s="4"/>
      <c r="E291" s="134"/>
      <c r="F291" s="13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x14ac:dyDescent="0.25">
      <c r="A292" s="4"/>
      <c r="B292" s="113"/>
      <c r="C292" s="134"/>
      <c r="D292" s="4"/>
      <c r="E292" s="134"/>
      <c r="F292" s="13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x14ac:dyDescent="0.25">
      <c r="A293" s="4"/>
      <c r="B293" s="113"/>
      <c r="C293" s="134"/>
      <c r="D293" s="4"/>
      <c r="E293" s="134"/>
      <c r="F293" s="13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x14ac:dyDescent="0.25">
      <c r="A294" s="4"/>
      <c r="B294" s="113"/>
      <c r="C294" s="134"/>
      <c r="D294" s="4"/>
      <c r="E294" s="134"/>
      <c r="F294" s="13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x14ac:dyDescent="0.25">
      <c r="A295" s="4"/>
      <c r="B295" s="113"/>
      <c r="C295" s="134"/>
      <c r="D295" s="4"/>
      <c r="E295" s="134"/>
      <c r="F295" s="13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x14ac:dyDescent="0.25">
      <c r="A296" s="4"/>
      <c r="B296" s="113"/>
      <c r="C296" s="134"/>
      <c r="D296" s="4"/>
      <c r="E296" s="134"/>
      <c r="F296" s="13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x14ac:dyDescent="0.25">
      <c r="A297" s="4"/>
      <c r="B297" s="113"/>
      <c r="C297" s="134"/>
      <c r="D297" s="4"/>
      <c r="E297" s="134"/>
      <c r="F297" s="13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x14ac:dyDescent="0.25">
      <c r="A298" s="4"/>
      <c r="B298" s="113"/>
      <c r="C298" s="134"/>
      <c r="D298" s="4"/>
      <c r="E298" s="134"/>
      <c r="F298" s="13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x14ac:dyDescent="0.25">
      <c r="A299" s="4"/>
      <c r="B299" s="113"/>
      <c r="C299" s="134"/>
      <c r="D299" s="4"/>
      <c r="E299" s="134"/>
      <c r="F299" s="13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x14ac:dyDescent="0.25">
      <c r="A300" s="4"/>
      <c r="B300" s="113"/>
      <c r="C300" s="134"/>
      <c r="D300" s="4"/>
      <c r="E300" s="134"/>
      <c r="F300" s="13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x14ac:dyDescent="0.25">
      <c r="A301" s="4"/>
      <c r="B301" s="113"/>
      <c r="C301" s="134"/>
      <c r="D301" s="4"/>
      <c r="E301" s="134"/>
      <c r="F301" s="13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x14ac:dyDescent="0.25">
      <c r="A302" s="4"/>
      <c r="B302" s="113"/>
      <c r="C302" s="134"/>
      <c r="D302" s="4"/>
      <c r="E302" s="134"/>
      <c r="F302" s="13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x14ac:dyDescent="0.25">
      <c r="A303" s="4"/>
      <c r="B303" s="113"/>
      <c r="C303" s="134"/>
      <c r="D303" s="4"/>
      <c r="E303" s="134"/>
      <c r="F303" s="13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x14ac:dyDescent="0.25">
      <c r="A304" s="4"/>
      <c r="B304" s="113"/>
      <c r="C304" s="134"/>
      <c r="D304" s="4"/>
      <c r="E304" s="134"/>
      <c r="F304" s="13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x14ac:dyDescent="0.25">
      <c r="A305" s="4"/>
      <c r="B305" s="113"/>
      <c r="C305" s="134"/>
      <c r="D305" s="4"/>
      <c r="E305" s="134"/>
      <c r="F305" s="13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x14ac:dyDescent="0.25">
      <c r="A306" s="4"/>
      <c r="B306" s="113"/>
      <c r="C306" s="134"/>
      <c r="D306" s="4"/>
      <c r="E306" s="134"/>
      <c r="F306" s="13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x14ac:dyDescent="0.25">
      <c r="A307" s="4"/>
      <c r="B307" s="113"/>
      <c r="C307" s="134"/>
      <c r="D307" s="4"/>
      <c r="E307" s="134"/>
      <c r="F307" s="13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x14ac:dyDescent="0.25">
      <c r="A308" s="4"/>
      <c r="B308" s="113"/>
      <c r="C308" s="134"/>
      <c r="D308" s="4"/>
      <c r="E308" s="134"/>
      <c r="F308" s="13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x14ac:dyDescent="0.25">
      <c r="A309" s="4"/>
      <c r="B309" s="113"/>
      <c r="C309" s="134"/>
      <c r="D309" s="4"/>
      <c r="E309" s="134"/>
      <c r="F309" s="13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x14ac:dyDescent="0.25">
      <c r="A310" s="4"/>
      <c r="B310" s="113"/>
      <c r="C310" s="134"/>
      <c r="D310" s="4"/>
      <c r="E310" s="134"/>
      <c r="F310" s="13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x14ac:dyDescent="0.25">
      <c r="A311" s="4"/>
      <c r="B311" s="113"/>
      <c r="C311" s="134"/>
      <c r="D311" s="4"/>
      <c r="E311" s="134"/>
      <c r="F311" s="13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x14ac:dyDescent="0.25">
      <c r="A312" s="4"/>
      <c r="B312" s="113"/>
      <c r="C312" s="134"/>
      <c r="D312" s="4"/>
      <c r="E312" s="134"/>
      <c r="F312" s="13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x14ac:dyDescent="0.25">
      <c r="A313" s="4"/>
      <c r="B313" s="113"/>
      <c r="C313" s="134"/>
      <c r="D313" s="4"/>
      <c r="E313" s="134"/>
      <c r="F313" s="13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x14ac:dyDescent="0.25">
      <c r="A314" s="4"/>
      <c r="B314" s="113"/>
      <c r="C314" s="134"/>
      <c r="D314" s="4"/>
      <c r="E314" s="134"/>
      <c r="F314" s="13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x14ac:dyDescent="0.25">
      <c r="A315" s="4"/>
      <c r="B315" s="113"/>
      <c r="C315" s="134"/>
      <c r="D315" s="4"/>
      <c r="E315" s="134"/>
      <c r="F315" s="13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x14ac:dyDescent="0.25">
      <c r="A316" s="4"/>
      <c r="B316" s="113"/>
      <c r="C316" s="134"/>
      <c r="D316" s="4"/>
      <c r="E316" s="134"/>
      <c r="F316" s="13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x14ac:dyDescent="0.25">
      <c r="A317" s="4"/>
      <c r="B317" s="113"/>
      <c r="C317" s="134"/>
      <c r="D317" s="4"/>
      <c r="E317" s="134"/>
      <c r="F317" s="13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x14ac:dyDescent="0.25">
      <c r="A318" s="4"/>
      <c r="B318" s="113"/>
      <c r="C318" s="134"/>
      <c r="D318" s="4"/>
      <c r="E318" s="134"/>
      <c r="F318" s="13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x14ac:dyDescent="0.25">
      <c r="A319" s="4"/>
      <c r="B319" s="113"/>
      <c r="C319" s="134"/>
      <c r="D319" s="4"/>
      <c r="E319" s="134"/>
      <c r="F319" s="13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x14ac:dyDescent="0.25">
      <c r="A320" s="4"/>
      <c r="B320" s="113"/>
      <c r="C320" s="134"/>
      <c r="D320" s="4"/>
      <c r="E320" s="134"/>
      <c r="F320" s="13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x14ac:dyDescent="0.25">
      <c r="A321" s="4"/>
      <c r="B321" s="113"/>
      <c r="C321" s="134"/>
      <c r="D321" s="4"/>
      <c r="E321" s="134"/>
      <c r="F321" s="13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x14ac:dyDescent="0.25">
      <c r="A322" s="4"/>
      <c r="B322" s="113"/>
      <c r="C322" s="134"/>
      <c r="D322" s="4"/>
      <c r="E322" s="134"/>
      <c r="F322" s="13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x14ac:dyDescent="0.25">
      <c r="A323" s="4"/>
      <c r="B323" s="113"/>
      <c r="C323" s="134"/>
      <c r="D323" s="4"/>
      <c r="E323" s="134"/>
      <c r="F323" s="13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x14ac:dyDescent="0.25">
      <c r="A324" s="4"/>
      <c r="B324" s="113"/>
      <c r="C324" s="134"/>
      <c r="D324" s="4"/>
      <c r="E324" s="134"/>
      <c r="F324" s="13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x14ac:dyDescent="0.25">
      <c r="A325" s="4"/>
      <c r="B325" s="113"/>
      <c r="C325" s="134"/>
      <c r="D325" s="4"/>
      <c r="E325" s="134"/>
      <c r="F325" s="13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x14ac:dyDescent="0.25">
      <c r="A326" s="4"/>
      <c r="B326" s="113"/>
      <c r="C326" s="134"/>
      <c r="D326" s="4"/>
      <c r="E326" s="134"/>
      <c r="F326" s="13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x14ac:dyDescent="0.25">
      <c r="A327" s="4"/>
      <c r="B327" s="113"/>
      <c r="C327" s="134"/>
      <c r="D327" s="4"/>
      <c r="E327" s="134"/>
      <c r="F327" s="13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x14ac:dyDescent="0.25">
      <c r="A328" s="4"/>
      <c r="B328" s="113"/>
      <c r="C328" s="134"/>
      <c r="D328" s="4"/>
      <c r="E328" s="134"/>
      <c r="F328" s="13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x14ac:dyDescent="0.25">
      <c r="A329" s="4"/>
      <c r="B329" s="113"/>
      <c r="C329" s="134"/>
      <c r="D329" s="4"/>
      <c r="E329" s="134"/>
      <c r="F329" s="13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x14ac:dyDescent="0.25">
      <c r="A330" s="4"/>
      <c r="B330" s="113"/>
      <c r="C330" s="134"/>
      <c r="D330" s="4"/>
      <c r="E330" s="134"/>
      <c r="F330" s="13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x14ac:dyDescent="0.25">
      <c r="A331" s="4"/>
      <c r="B331" s="113"/>
      <c r="C331" s="134"/>
      <c r="D331" s="4"/>
      <c r="E331" s="134"/>
      <c r="F331" s="13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x14ac:dyDescent="0.25">
      <c r="A332" s="4"/>
      <c r="B332" s="113"/>
      <c r="C332" s="134"/>
      <c r="D332" s="4"/>
      <c r="E332" s="134"/>
      <c r="F332" s="13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x14ac:dyDescent="0.25">
      <c r="A333" s="4"/>
      <c r="B333" s="113"/>
      <c r="C333" s="134"/>
      <c r="D333" s="4"/>
      <c r="E333" s="134"/>
      <c r="F333" s="13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x14ac:dyDescent="0.25">
      <c r="A334" s="4"/>
      <c r="B334" s="113"/>
      <c r="C334" s="134"/>
      <c r="D334" s="4"/>
      <c r="E334" s="134"/>
      <c r="F334" s="13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x14ac:dyDescent="0.25">
      <c r="A335" s="4"/>
      <c r="B335" s="113"/>
      <c r="C335" s="134"/>
      <c r="D335" s="4"/>
      <c r="E335" s="134"/>
      <c r="F335" s="13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x14ac:dyDescent="0.25">
      <c r="A336" s="4"/>
      <c r="B336" s="113"/>
      <c r="C336" s="134"/>
      <c r="D336" s="4"/>
      <c r="E336" s="134"/>
      <c r="F336" s="13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x14ac:dyDescent="0.25">
      <c r="A337" s="4"/>
      <c r="B337" s="113"/>
      <c r="C337" s="134"/>
      <c r="D337" s="4"/>
      <c r="E337" s="134"/>
      <c r="F337" s="13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x14ac:dyDescent="0.25">
      <c r="A338" s="4"/>
      <c r="B338" s="113"/>
      <c r="C338" s="134"/>
      <c r="D338" s="4"/>
      <c r="E338" s="134"/>
      <c r="F338" s="13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x14ac:dyDescent="0.25">
      <c r="A339" s="4"/>
      <c r="B339" s="113"/>
      <c r="C339" s="134"/>
      <c r="D339" s="4"/>
      <c r="E339" s="134"/>
      <c r="F339" s="13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x14ac:dyDescent="0.25">
      <c r="A340" s="4"/>
      <c r="B340" s="113"/>
      <c r="C340" s="134"/>
      <c r="D340" s="4"/>
      <c r="E340" s="134"/>
      <c r="F340" s="13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x14ac:dyDescent="0.25">
      <c r="A341" s="4"/>
      <c r="B341" s="113"/>
      <c r="C341" s="134"/>
      <c r="D341" s="4"/>
      <c r="E341" s="134"/>
      <c r="F341" s="13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x14ac:dyDescent="0.25">
      <c r="A342" s="4"/>
      <c r="B342" s="113"/>
      <c r="C342" s="134"/>
      <c r="D342" s="4"/>
      <c r="E342" s="134"/>
      <c r="F342" s="13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x14ac:dyDescent="0.25">
      <c r="A343" s="4"/>
      <c r="B343" s="113"/>
      <c r="C343" s="134"/>
      <c r="D343" s="4"/>
      <c r="E343" s="134"/>
      <c r="F343" s="13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x14ac:dyDescent="0.25">
      <c r="A344" s="4"/>
      <c r="B344" s="113"/>
      <c r="C344" s="134"/>
      <c r="D344" s="4"/>
      <c r="E344" s="134"/>
      <c r="F344" s="13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x14ac:dyDescent="0.25">
      <c r="A345" s="4"/>
      <c r="B345" s="113"/>
      <c r="C345" s="134"/>
      <c r="D345" s="4"/>
      <c r="E345" s="134"/>
      <c r="F345" s="13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x14ac:dyDescent="0.25">
      <c r="A346" s="4"/>
      <c r="B346" s="113"/>
      <c r="C346" s="134"/>
      <c r="D346" s="4"/>
      <c r="E346" s="134"/>
      <c r="F346" s="13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x14ac:dyDescent="0.25">
      <c r="A347" s="4"/>
      <c r="B347" s="113"/>
      <c r="C347" s="134"/>
      <c r="D347" s="4"/>
      <c r="E347" s="134"/>
      <c r="F347" s="13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x14ac:dyDescent="0.25">
      <c r="A348" s="4"/>
      <c r="B348" s="113"/>
      <c r="C348" s="134"/>
      <c r="D348" s="4"/>
      <c r="E348" s="134"/>
      <c r="F348" s="13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x14ac:dyDescent="0.25">
      <c r="A349" s="4"/>
      <c r="B349" s="113"/>
      <c r="C349" s="134"/>
      <c r="D349" s="4"/>
      <c r="E349" s="134"/>
      <c r="F349" s="13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x14ac:dyDescent="0.25">
      <c r="A350" s="4"/>
      <c r="B350" s="113"/>
      <c r="C350" s="134"/>
      <c r="D350" s="4"/>
      <c r="E350" s="134"/>
      <c r="F350" s="13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x14ac:dyDescent="0.25">
      <c r="A351" s="4"/>
      <c r="B351" s="113"/>
      <c r="C351" s="134"/>
      <c r="D351" s="4"/>
      <c r="E351" s="134"/>
      <c r="F351" s="13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 x14ac:dyDescent="0.25">
      <c r="A352" s="4"/>
      <c r="B352" s="113"/>
      <c r="C352" s="134"/>
      <c r="D352" s="4"/>
      <c r="E352" s="134"/>
      <c r="F352" s="13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 x14ac:dyDescent="0.25">
      <c r="A353" s="4"/>
      <c r="B353" s="113"/>
      <c r="C353" s="134"/>
      <c r="D353" s="4"/>
      <c r="E353" s="134"/>
      <c r="F353" s="13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 x14ac:dyDescent="0.25">
      <c r="A354" s="4"/>
      <c r="B354" s="113"/>
      <c r="C354" s="134"/>
      <c r="D354" s="4"/>
      <c r="E354" s="134"/>
      <c r="F354" s="13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 x14ac:dyDescent="0.25">
      <c r="A355" s="4"/>
      <c r="B355" s="113"/>
      <c r="C355" s="134"/>
      <c r="D355" s="4"/>
      <c r="E355" s="134"/>
      <c r="F355" s="13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 x14ac:dyDescent="0.25">
      <c r="A356" s="4"/>
      <c r="B356" s="113"/>
      <c r="C356" s="134"/>
      <c r="D356" s="4"/>
      <c r="E356" s="134"/>
      <c r="F356" s="13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 x14ac:dyDescent="0.25">
      <c r="A357" s="4"/>
      <c r="B357" s="113"/>
      <c r="C357" s="134"/>
      <c r="D357" s="4"/>
      <c r="E357" s="134"/>
      <c r="F357" s="13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 x14ac:dyDescent="0.25">
      <c r="A358" s="4"/>
      <c r="B358" s="113"/>
      <c r="C358" s="134"/>
      <c r="D358" s="4"/>
      <c r="E358" s="134"/>
      <c r="F358" s="13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 x14ac:dyDescent="0.25">
      <c r="A359" s="4"/>
      <c r="B359" s="113"/>
      <c r="C359" s="134"/>
      <c r="D359" s="4"/>
      <c r="E359" s="134"/>
      <c r="F359" s="13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 x14ac:dyDescent="0.25">
      <c r="A360" s="4"/>
      <c r="B360" s="113"/>
      <c r="C360" s="134"/>
      <c r="D360" s="4"/>
      <c r="E360" s="134"/>
      <c r="F360" s="13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 x14ac:dyDescent="0.25">
      <c r="A361" s="4"/>
      <c r="B361" s="113"/>
      <c r="C361" s="134"/>
      <c r="D361" s="4"/>
      <c r="E361" s="134"/>
      <c r="F361" s="13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 x14ac:dyDescent="0.25">
      <c r="A362" s="4"/>
      <c r="B362" s="113"/>
      <c r="C362" s="134"/>
      <c r="D362" s="4"/>
      <c r="E362" s="134"/>
      <c r="F362" s="13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 x14ac:dyDescent="0.25">
      <c r="A363" s="4"/>
      <c r="B363" s="113"/>
      <c r="C363" s="134"/>
      <c r="D363" s="4"/>
      <c r="E363" s="134"/>
      <c r="F363" s="13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x14ac:dyDescent="0.25">
      <c r="A364" s="4"/>
      <c r="B364" s="113"/>
      <c r="C364" s="134"/>
      <c r="D364" s="4"/>
      <c r="E364" s="134"/>
      <c r="F364" s="13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 x14ac:dyDescent="0.25">
      <c r="A365" s="4"/>
      <c r="B365" s="113"/>
      <c r="C365" s="134"/>
      <c r="D365" s="4"/>
      <c r="E365" s="134"/>
      <c r="F365" s="13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 x14ac:dyDescent="0.25">
      <c r="A366" s="4"/>
      <c r="B366" s="113"/>
      <c r="C366" s="134"/>
      <c r="D366" s="4"/>
      <c r="E366" s="134"/>
      <c r="F366" s="13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 x14ac:dyDescent="0.25">
      <c r="A367" s="4"/>
      <c r="B367" s="113"/>
      <c r="C367" s="134"/>
      <c r="D367" s="4"/>
      <c r="E367" s="134"/>
      <c r="F367" s="13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 x14ac:dyDescent="0.25">
      <c r="A368" s="4"/>
      <c r="B368" s="113"/>
      <c r="C368" s="134"/>
      <c r="D368" s="4"/>
      <c r="E368" s="134"/>
      <c r="F368" s="13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 x14ac:dyDescent="0.25">
      <c r="A369" s="4"/>
      <c r="B369" s="113"/>
      <c r="C369" s="134"/>
      <c r="D369" s="4"/>
      <c r="E369" s="134"/>
      <c r="F369" s="13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 x14ac:dyDescent="0.25">
      <c r="A370" s="4"/>
      <c r="B370" s="113"/>
      <c r="C370" s="134"/>
      <c r="D370" s="4"/>
      <c r="E370" s="134"/>
      <c r="F370" s="13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 x14ac:dyDescent="0.25">
      <c r="A371" s="4"/>
      <c r="B371" s="113"/>
      <c r="C371" s="134"/>
      <c r="D371" s="4"/>
      <c r="E371" s="134"/>
      <c r="F371" s="13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 x14ac:dyDescent="0.25">
      <c r="A372" s="4"/>
      <c r="B372" s="113"/>
      <c r="C372" s="134"/>
      <c r="D372" s="4"/>
      <c r="E372" s="134"/>
      <c r="F372" s="13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 x14ac:dyDescent="0.25">
      <c r="A373" s="4"/>
      <c r="B373" s="113"/>
      <c r="C373" s="134"/>
      <c r="D373" s="4"/>
      <c r="E373" s="134"/>
      <c r="F373" s="13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 x14ac:dyDescent="0.25">
      <c r="A374" s="4"/>
      <c r="B374" s="113"/>
      <c r="C374" s="134"/>
      <c r="D374" s="4"/>
      <c r="E374" s="134"/>
      <c r="F374" s="13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 x14ac:dyDescent="0.25">
      <c r="A375" s="4"/>
      <c r="B375" s="113"/>
      <c r="C375" s="134"/>
      <c r="D375" s="4"/>
      <c r="E375" s="134"/>
      <c r="F375" s="13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 x14ac:dyDescent="0.25">
      <c r="A376" s="4"/>
      <c r="B376" s="113"/>
      <c r="C376" s="134"/>
      <c r="D376" s="4"/>
      <c r="E376" s="134"/>
      <c r="F376" s="13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:27" x14ac:dyDescent="0.25">
      <c r="A377" s="4"/>
      <c r="B377" s="113"/>
      <c r="C377" s="134"/>
      <c r="D377" s="4"/>
      <c r="E377" s="134"/>
      <c r="F377" s="13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 x14ac:dyDescent="0.25">
      <c r="A378" s="4"/>
      <c r="B378" s="113"/>
      <c r="C378" s="134"/>
      <c r="D378" s="4"/>
      <c r="E378" s="134"/>
      <c r="F378" s="13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 x14ac:dyDescent="0.25">
      <c r="A379" s="4"/>
      <c r="B379" s="113"/>
      <c r="C379" s="134"/>
      <c r="D379" s="4"/>
      <c r="E379" s="134"/>
      <c r="F379" s="13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 x14ac:dyDescent="0.25">
      <c r="A380" s="4"/>
      <c r="B380" s="113"/>
      <c r="C380" s="134"/>
      <c r="D380" s="4"/>
      <c r="E380" s="134"/>
      <c r="F380" s="13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 x14ac:dyDescent="0.25">
      <c r="A381" s="4"/>
      <c r="B381" s="113"/>
      <c r="C381" s="134"/>
      <c r="D381" s="4"/>
      <c r="E381" s="134"/>
      <c r="F381" s="13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 x14ac:dyDescent="0.25">
      <c r="A382" s="4"/>
      <c r="B382" s="113"/>
      <c r="C382" s="134"/>
      <c r="D382" s="4"/>
      <c r="E382" s="134"/>
      <c r="F382" s="13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27" x14ac:dyDescent="0.25">
      <c r="A383" s="4"/>
      <c r="B383" s="113"/>
      <c r="C383" s="134"/>
      <c r="D383" s="4"/>
      <c r="E383" s="134"/>
      <c r="F383" s="13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:27" x14ac:dyDescent="0.25">
      <c r="A384" s="4"/>
      <c r="B384" s="113"/>
      <c r="C384" s="134"/>
      <c r="D384" s="4"/>
      <c r="E384" s="134"/>
      <c r="F384" s="13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:27" x14ac:dyDescent="0.25">
      <c r="A385" s="4"/>
      <c r="B385" s="113"/>
      <c r="C385" s="134"/>
      <c r="D385" s="4"/>
      <c r="E385" s="134"/>
      <c r="F385" s="13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:27" x14ac:dyDescent="0.25">
      <c r="A386" s="4"/>
      <c r="B386" s="113"/>
      <c r="C386" s="134"/>
      <c r="D386" s="4"/>
      <c r="E386" s="134"/>
      <c r="F386" s="13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 x14ac:dyDescent="0.25">
      <c r="A387" s="4"/>
      <c r="B387" s="113"/>
      <c r="C387" s="134"/>
      <c r="D387" s="4"/>
      <c r="E387" s="134"/>
      <c r="F387" s="13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 x14ac:dyDescent="0.25">
      <c r="A388" s="4"/>
      <c r="B388" s="113"/>
      <c r="C388" s="134"/>
      <c r="D388" s="4"/>
      <c r="E388" s="134"/>
      <c r="F388" s="13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:27" x14ac:dyDescent="0.25">
      <c r="A389" s="4"/>
      <c r="B389" s="113"/>
      <c r="C389" s="134"/>
      <c r="D389" s="4"/>
      <c r="E389" s="134"/>
      <c r="F389" s="13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:27" x14ac:dyDescent="0.25">
      <c r="A390" s="4"/>
      <c r="B390" s="113"/>
      <c r="C390" s="134"/>
      <c r="D390" s="4"/>
      <c r="E390" s="134"/>
      <c r="F390" s="13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:27" x14ac:dyDescent="0.25">
      <c r="A391" s="4"/>
      <c r="B391" s="113"/>
      <c r="C391" s="134"/>
      <c r="D391" s="4"/>
      <c r="E391" s="134"/>
      <c r="F391" s="13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:27" x14ac:dyDescent="0.25">
      <c r="A392" s="4"/>
      <c r="B392" s="113"/>
      <c r="C392" s="134"/>
      <c r="D392" s="4"/>
      <c r="E392" s="134"/>
      <c r="F392" s="13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 x14ac:dyDescent="0.25">
      <c r="A393" s="4"/>
      <c r="B393" s="113"/>
      <c r="C393" s="134"/>
      <c r="D393" s="4"/>
      <c r="E393" s="134"/>
      <c r="F393" s="13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:27" x14ac:dyDescent="0.25">
      <c r="A394" s="4"/>
      <c r="B394" s="113"/>
      <c r="C394" s="134"/>
      <c r="D394" s="4"/>
      <c r="E394" s="134"/>
      <c r="F394" s="13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:27" x14ac:dyDescent="0.25">
      <c r="A395" s="4"/>
      <c r="B395" s="113"/>
      <c r="C395" s="134"/>
      <c r="D395" s="4"/>
      <c r="E395" s="134"/>
      <c r="F395" s="13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:27" x14ac:dyDescent="0.25">
      <c r="A396" s="4"/>
      <c r="B396" s="113"/>
      <c r="C396" s="134"/>
      <c r="D396" s="4"/>
      <c r="E396" s="134"/>
      <c r="F396" s="13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:27" x14ac:dyDescent="0.25">
      <c r="A397" s="4"/>
      <c r="B397" s="113"/>
      <c r="C397" s="134"/>
      <c r="D397" s="4"/>
      <c r="E397" s="134"/>
      <c r="F397" s="13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 x14ac:dyDescent="0.25">
      <c r="A398" s="4"/>
      <c r="B398" s="113"/>
      <c r="C398" s="134"/>
      <c r="D398" s="4"/>
      <c r="E398" s="134"/>
      <c r="F398" s="13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 x14ac:dyDescent="0.25">
      <c r="A399" s="4"/>
      <c r="B399" s="113"/>
      <c r="C399" s="134"/>
      <c r="D399" s="4"/>
      <c r="E399" s="134"/>
      <c r="F399" s="13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x14ac:dyDescent="0.25">
      <c r="A400" s="4"/>
      <c r="B400" s="113"/>
      <c r="C400" s="134"/>
      <c r="D400" s="4"/>
      <c r="E400" s="134"/>
      <c r="F400" s="13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 x14ac:dyDescent="0.25">
      <c r="A401" s="4"/>
      <c r="B401" s="113"/>
      <c r="C401" s="134"/>
      <c r="D401" s="4"/>
      <c r="E401" s="134"/>
      <c r="F401" s="13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 x14ac:dyDescent="0.25">
      <c r="A402" s="4"/>
      <c r="B402" s="113"/>
      <c r="C402" s="134"/>
      <c r="D402" s="4"/>
      <c r="E402" s="134"/>
      <c r="F402" s="13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:27" x14ac:dyDescent="0.25">
      <c r="A403" s="4"/>
      <c r="B403" s="113"/>
      <c r="C403" s="134"/>
      <c r="D403" s="4"/>
      <c r="E403" s="134"/>
      <c r="F403" s="13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:27" x14ac:dyDescent="0.25">
      <c r="A404" s="4"/>
      <c r="B404" s="113"/>
      <c r="C404" s="134"/>
      <c r="D404" s="4"/>
      <c r="E404" s="134"/>
      <c r="F404" s="13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 x14ac:dyDescent="0.25">
      <c r="A405" s="4"/>
      <c r="B405" s="113"/>
      <c r="C405" s="134"/>
      <c r="D405" s="4"/>
      <c r="E405" s="134"/>
      <c r="F405" s="13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:27" x14ac:dyDescent="0.25">
      <c r="A406" s="4"/>
      <c r="B406" s="113"/>
      <c r="C406" s="134"/>
      <c r="D406" s="4"/>
      <c r="E406" s="134"/>
      <c r="F406" s="13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:27" x14ac:dyDescent="0.25">
      <c r="A407" s="4"/>
      <c r="B407" s="113"/>
      <c r="C407" s="134"/>
      <c r="D407" s="4"/>
      <c r="E407" s="134"/>
      <c r="F407" s="13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:27" x14ac:dyDescent="0.25">
      <c r="A408" s="4"/>
      <c r="B408" s="113"/>
      <c r="C408" s="134"/>
      <c r="D408" s="4"/>
      <c r="E408" s="134"/>
      <c r="F408" s="13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:27" x14ac:dyDescent="0.25">
      <c r="A409" s="4"/>
      <c r="B409" s="113"/>
      <c r="C409" s="134"/>
      <c r="D409" s="4"/>
      <c r="E409" s="134"/>
      <c r="F409" s="13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:27" x14ac:dyDescent="0.25">
      <c r="A410" s="4"/>
      <c r="B410" s="113"/>
      <c r="C410" s="134"/>
      <c r="D410" s="4"/>
      <c r="E410" s="134"/>
      <c r="F410" s="13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:27" x14ac:dyDescent="0.25">
      <c r="A411" s="4"/>
      <c r="B411" s="113"/>
      <c r="C411" s="134"/>
      <c r="D411" s="4"/>
      <c r="E411" s="134"/>
      <c r="F411" s="13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:27" x14ac:dyDescent="0.25">
      <c r="A412" s="4"/>
      <c r="B412" s="113"/>
      <c r="C412" s="134"/>
      <c r="D412" s="4"/>
      <c r="E412" s="134"/>
      <c r="F412" s="13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:27" x14ac:dyDescent="0.25">
      <c r="A413" s="4"/>
      <c r="B413" s="113"/>
      <c r="C413" s="134"/>
      <c r="D413" s="4"/>
      <c r="E413" s="134"/>
      <c r="F413" s="13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x14ac:dyDescent="0.25">
      <c r="A414" s="4"/>
      <c r="B414" s="113"/>
      <c r="C414" s="134"/>
      <c r="D414" s="4"/>
      <c r="E414" s="134"/>
      <c r="F414" s="13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:27" x14ac:dyDescent="0.25">
      <c r="A415" s="4"/>
      <c r="B415" s="113"/>
      <c r="C415" s="134"/>
      <c r="D415" s="4"/>
      <c r="E415" s="134"/>
      <c r="F415" s="13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:27" x14ac:dyDescent="0.25">
      <c r="A416" s="4"/>
      <c r="B416" s="113"/>
      <c r="C416" s="134"/>
      <c r="D416" s="4"/>
      <c r="E416" s="134"/>
      <c r="F416" s="13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:27" x14ac:dyDescent="0.25">
      <c r="A417" s="4"/>
      <c r="B417" s="113"/>
      <c r="C417" s="134"/>
      <c r="D417" s="4"/>
      <c r="E417" s="134"/>
      <c r="F417" s="13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:27" x14ac:dyDescent="0.25">
      <c r="A418" s="4"/>
      <c r="B418" s="113"/>
      <c r="C418" s="134"/>
      <c r="D418" s="4"/>
      <c r="E418" s="134"/>
      <c r="F418" s="13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:27" x14ac:dyDescent="0.25">
      <c r="A419" s="4"/>
      <c r="B419" s="113"/>
      <c r="C419" s="134"/>
      <c r="D419" s="4"/>
      <c r="E419" s="134"/>
      <c r="F419" s="13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:27" x14ac:dyDescent="0.25">
      <c r="A420" s="4"/>
      <c r="B420" s="113"/>
      <c r="C420" s="134"/>
      <c r="D420" s="4"/>
      <c r="E420" s="134"/>
      <c r="F420" s="13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 x14ac:dyDescent="0.25">
      <c r="A421" s="4"/>
      <c r="B421" s="113"/>
      <c r="C421" s="134"/>
      <c r="D421" s="4"/>
      <c r="E421" s="134"/>
      <c r="F421" s="13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:27" x14ac:dyDescent="0.25">
      <c r="A422" s="4"/>
      <c r="B422" s="113"/>
      <c r="C422" s="134"/>
      <c r="D422" s="4"/>
      <c r="E422" s="134"/>
      <c r="F422" s="13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:27" x14ac:dyDescent="0.25">
      <c r="A423" s="4"/>
      <c r="B423" s="113"/>
      <c r="C423" s="134"/>
      <c r="D423" s="4"/>
      <c r="E423" s="134"/>
      <c r="F423" s="13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:27" x14ac:dyDescent="0.25">
      <c r="A424" s="4"/>
      <c r="B424" s="113"/>
      <c r="C424" s="134"/>
      <c r="D424" s="4"/>
      <c r="E424" s="134"/>
      <c r="F424" s="13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 x14ac:dyDescent="0.25">
      <c r="A425" s="4"/>
      <c r="B425" s="113"/>
      <c r="C425" s="134"/>
      <c r="D425" s="4"/>
      <c r="E425" s="134"/>
      <c r="F425" s="13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 x14ac:dyDescent="0.25">
      <c r="A426" s="4"/>
      <c r="B426" s="113"/>
      <c r="C426" s="134"/>
      <c r="D426" s="4"/>
      <c r="E426" s="134"/>
      <c r="F426" s="13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 x14ac:dyDescent="0.25">
      <c r="A427" s="4"/>
      <c r="B427" s="113"/>
      <c r="C427" s="134"/>
      <c r="D427" s="4"/>
      <c r="E427" s="134"/>
      <c r="F427" s="13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 x14ac:dyDescent="0.25">
      <c r="A428" s="4"/>
      <c r="B428" s="113"/>
      <c r="C428" s="134"/>
      <c r="D428" s="4"/>
      <c r="E428" s="134"/>
      <c r="F428" s="13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 x14ac:dyDescent="0.25">
      <c r="A429" s="4"/>
      <c r="B429" s="113"/>
      <c r="C429" s="134"/>
      <c r="D429" s="4"/>
      <c r="E429" s="134"/>
      <c r="F429" s="13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:27" x14ac:dyDescent="0.25">
      <c r="A430" s="4"/>
      <c r="B430" s="113"/>
      <c r="C430" s="134"/>
      <c r="D430" s="4"/>
      <c r="E430" s="134"/>
      <c r="F430" s="13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:27" x14ac:dyDescent="0.25">
      <c r="A431" s="4"/>
      <c r="B431" s="113"/>
      <c r="C431" s="134"/>
      <c r="D431" s="4"/>
      <c r="E431" s="134"/>
      <c r="F431" s="13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:27" x14ac:dyDescent="0.25">
      <c r="A432" s="4"/>
      <c r="B432" s="113"/>
      <c r="C432" s="134"/>
      <c r="D432" s="4"/>
      <c r="E432" s="134"/>
      <c r="F432" s="13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:27" x14ac:dyDescent="0.25">
      <c r="A433" s="4"/>
      <c r="B433" s="113"/>
      <c r="C433" s="134"/>
      <c r="D433" s="4"/>
      <c r="E433" s="134"/>
      <c r="F433" s="13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:27" x14ac:dyDescent="0.25">
      <c r="A434" s="4"/>
      <c r="B434" s="113"/>
      <c r="C434" s="134"/>
      <c r="D434" s="4"/>
      <c r="E434" s="134"/>
      <c r="F434" s="13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:27" x14ac:dyDescent="0.25">
      <c r="A435" s="4"/>
      <c r="B435" s="113"/>
      <c r="C435" s="134"/>
      <c r="D435" s="4"/>
      <c r="E435" s="134"/>
      <c r="F435" s="13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:27" x14ac:dyDescent="0.25">
      <c r="A436" s="4"/>
      <c r="B436" s="113"/>
      <c r="C436" s="134"/>
      <c r="D436" s="4"/>
      <c r="E436" s="134"/>
      <c r="F436" s="13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 x14ac:dyDescent="0.25">
      <c r="A437" s="4"/>
      <c r="B437" s="113"/>
      <c r="C437" s="134"/>
      <c r="D437" s="4"/>
      <c r="E437" s="134"/>
      <c r="F437" s="13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 x14ac:dyDescent="0.25">
      <c r="A438" s="4"/>
      <c r="B438" s="113"/>
      <c r="C438" s="134"/>
      <c r="D438" s="4"/>
      <c r="E438" s="134"/>
      <c r="F438" s="13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 x14ac:dyDescent="0.25">
      <c r="A439" s="4"/>
      <c r="B439" s="113"/>
      <c r="C439" s="134"/>
      <c r="D439" s="4"/>
      <c r="E439" s="134"/>
      <c r="F439" s="13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 x14ac:dyDescent="0.25">
      <c r="A440" s="4"/>
      <c r="B440" s="113"/>
      <c r="C440" s="134"/>
      <c r="D440" s="4"/>
      <c r="E440" s="134"/>
      <c r="F440" s="13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 x14ac:dyDescent="0.25">
      <c r="A441" s="4"/>
      <c r="B441" s="113"/>
      <c r="C441" s="134"/>
      <c r="D441" s="4"/>
      <c r="E441" s="134"/>
      <c r="F441" s="13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 x14ac:dyDescent="0.25">
      <c r="A442" s="4"/>
      <c r="B442" s="113"/>
      <c r="C442" s="134"/>
      <c r="D442" s="4"/>
      <c r="E442" s="134"/>
      <c r="F442" s="13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 x14ac:dyDescent="0.25">
      <c r="A443" s="4"/>
      <c r="B443" s="113"/>
      <c r="C443" s="134"/>
      <c r="D443" s="4"/>
      <c r="E443" s="134"/>
      <c r="F443" s="13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 x14ac:dyDescent="0.25">
      <c r="A444" s="4"/>
      <c r="B444" s="113"/>
      <c r="C444" s="134"/>
      <c r="D444" s="4"/>
      <c r="E444" s="134"/>
      <c r="F444" s="13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 x14ac:dyDescent="0.25">
      <c r="A445" s="4"/>
      <c r="B445" s="113"/>
      <c r="C445" s="134"/>
      <c r="D445" s="4"/>
      <c r="E445" s="134"/>
      <c r="F445" s="13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:27" x14ac:dyDescent="0.25">
      <c r="A446" s="4"/>
      <c r="B446" s="113"/>
      <c r="C446" s="134"/>
      <c r="D446" s="4"/>
      <c r="E446" s="134"/>
      <c r="F446" s="13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:27" x14ac:dyDescent="0.25">
      <c r="A447" s="4"/>
      <c r="B447" s="113"/>
      <c r="C447" s="134"/>
      <c r="D447" s="4"/>
      <c r="E447" s="134"/>
      <c r="F447" s="13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1:27" x14ac:dyDescent="0.25">
      <c r="A448" s="4"/>
      <c r="B448" s="113"/>
      <c r="C448" s="134"/>
      <c r="D448" s="4"/>
      <c r="E448" s="134"/>
      <c r="F448" s="13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1:27" x14ac:dyDescent="0.25">
      <c r="A449" s="4"/>
      <c r="B449" s="113"/>
      <c r="C449" s="134"/>
      <c r="D449" s="4"/>
      <c r="E449" s="134"/>
      <c r="F449" s="13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:27" x14ac:dyDescent="0.25">
      <c r="A450" s="4"/>
      <c r="B450" s="113"/>
      <c r="C450" s="134"/>
      <c r="D450" s="4"/>
      <c r="E450" s="134"/>
      <c r="F450" s="13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1:27" x14ac:dyDescent="0.25">
      <c r="A451" s="4"/>
      <c r="B451" s="113"/>
      <c r="C451" s="134"/>
      <c r="D451" s="4"/>
      <c r="E451" s="134"/>
      <c r="F451" s="13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:27" x14ac:dyDescent="0.25">
      <c r="A452" s="4"/>
      <c r="B452" s="113"/>
      <c r="C452" s="134"/>
      <c r="D452" s="4"/>
      <c r="E452" s="134"/>
      <c r="F452" s="13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:27" x14ac:dyDescent="0.25">
      <c r="A453" s="4"/>
      <c r="B453" s="113"/>
      <c r="C453" s="134"/>
      <c r="D453" s="4"/>
      <c r="E453" s="134"/>
      <c r="F453" s="13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:27" x14ac:dyDescent="0.25">
      <c r="A454" s="4"/>
      <c r="B454" s="113"/>
      <c r="C454" s="134"/>
      <c r="D454" s="4"/>
      <c r="E454" s="134"/>
      <c r="F454" s="13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:27" x14ac:dyDescent="0.25">
      <c r="A455" s="4"/>
      <c r="B455" s="113"/>
      <c r="C455" s="134"/>
      <c r="D455" s="4"/>
      <c r="E455" s="134"/>
      <c r="F455" s="13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x14ac:dyDescent="0.25">
      <c r="A456" s="4"/>
      <c r="B456" s="113"/>
      <c r="C456" s="134"/>
      <c r="D456" s="4"/>
      <c r="E456" s="134"/>
      <c r="F456" s="13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1:27" x14ac:dyDescent="0.25">
      <c r="A457" s="4"/>
      <c r="B457" s="113"/>
      <c r="C457" s="134"/>
      <c r="D457" s="4"/>
      <c r="E457" s="134"/>
      <c r="F457" s="13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1:27" x14ac:dyDescent="0.25">
      <c r="A458" s="4"/>
      <c r="B458" s="113"/>
      <c r="C458" s="134"/>
      <c r="D458" s="4"/>
      <c r="E458" s="134"/>
      <c r="F458" s="13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:27" x14ac:dyDescent="0.25">
      <c r="A459" s="4"/>
      <c r="B459" s="113"/>
      <c r="C459" s="134"/>
      <c r="D459" s="4"/>
      <c r="E459" s="134"/>
      <c r="F459" s="13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1:27" x14ac:dyDescent="0.25">
      <c r="A460" s="4"/>
      <c r="B460" s="113"/>
      <c r="C460" s="134"/>
      <c r="D460" s="4"/>
      <c r="E460" s="134"/>
      <c r="F460" s="13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:27" x14ac:dyDescent="0.25">
      <c r="A461" s="4"/>
      <c r="B461" s="113"/>
      <c r="C461" s="134"/>
      <c r="D461" s="4"/>
      <c r="E461" s="134"/>
      <c r="F461" s="13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 x14ac:dyDescent="0.25">
      <c r="A462" s="4"/>
      <c r="B462" s="113"/>
      <c r="C462" s="134"/>
      <c r="D462" s="4"/>
      <c r="E462" s="134"/>
      <c r="F462" s="13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1:27" x14ac:dyDescent="0.25">
      <c r="A463" s="4"/>
      <c r="B463" s="113"/>
      <c r="C463" s="134"/>
      <c r="D463" s="4"/>
      <c r="E463" s="134"/>
      <c r="F463" s="13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 x14ac:dyDescent="0.25">
      <c r="A464" s="4"/>
      <c r="B464" s="113"/>
      <c r="C464" s="134"/>
      <c r="D464" s="4"/>
      <c r="E464" s="134"/>
      <c r="F464" s="13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 x14ac:dyDescent="0.25">
      <c r="A465" s="4"/>
      <c r="B465" s="113"/>
      <c r="C465" s="134"/>
      <c r="D465" s="4"/>
      <c r="E465" s="134"/>
      <c r="F465" s="13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:27" x14ac:dyDescent="0.25">
      <c r="A466" s="4"/>
      <c r="B466" s="113"/>
      <c r="C466" s="134"/>
      <c r="D466" s="4"/>
      <c r="E466" s="134"/>
      <c r="F466" s="13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:27" x14ac:dyDescent="0.25">
      <c r="A467" s="4"/>
      <c r="B467" s="113"/>
      <c r="C467" s="134"/>
      <c r="D467" s="4"/>
      <c r="E467" s="134"/>
      <c r="F467" s="13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:27" x14ac:dyDescent="0.25">
      <c r="A468" s="4"/>
      <c r="B468" s="113"/>
      <c r="C468" s="134"/>
      <c r="D468" s="4"/>
      <c r="E468" s="134"/>
      <c r="F468" s="13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1:27" x14ac:dyDescent="0.25">
      <c r="A469" s="4"/>
      <c r="B469" s="113"/>
      <c r="C469" s="134"/>
      <c r="D469" s="4"/>
      <c r="E469" s="134"/>
      <c r="F469" s="13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:27" x14ac:dyDescent="0.25">
      <c r="A470" s="4"/>
      <c r="B470" s="113"/>
      <c r="C470" s="134"/>
      <c r="D470" s="4"/>
      <c r="E470" s="134"/>
      <c r="F470" s="13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:27" x14ac:dyDescent="0.25">
      <c r="A471" s="4"/>
      <c r="B471" s="113"/>
      <c r="C471" s="134"/>
      <c r="D471" s="4"/>
      <c r="E471" s="134"/>
      <c r="F471" s="13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:27" x14ac:dyDescent="0.25">
      <c r="A472" s="4"/>
      <c r="B472" s="113"/>
      <c r="C472" s="134"/>
      <c r="D472" s="4"/>
      <c r="E472" s="134"/>
      <c r="F472" s="13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:27" x14ac:dyDescent="0.25">
      <c r="A473" s="4"/>
      <c r="B473" s="113"/>
      <c r="C473" s="134"/>
      <c r="D473" s="4"/>
      <c r="E473" s="134"/>
      <c r="F473" s="13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:27" x14ac:dyDescent="0.25">
      <c r="A474" s="4"/>
      <c r="B474" s="113"/>
      <c r="C474" s="134"/>
      <c r="D474" s="4"/>
      <c r="E474" s="134"/>
      <c r="F474" s="13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:27" x14ac:dyDescent="0.25">
      <c r="A475" s="4"/>
      <c r="B475" s="113"/>
      <c r="C475" s="134"/>
      <c r="D475" s="4"/>
      <c r="E475" s="134"/>
      <c r="F475" s="13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:27" x14ac:dyDescent="0.25">
      <c r="A476" s="4"/>
      <c r="B476" s="113"/>
      <c r="C476" s="134"/>
      <c r="D476" s="4"/>
      <c r="E476" s="134"/>
      <c r="F476" s="13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:27" x14ac:dyDescent="0.25">
      <c r="A477" s="4"/>
      <c r="B477" s="113"/>
      <c r="C477" s="134"/>
      <c r="D477" s="4"/>
      <c r="E477" s="134"/>
      <c r="F477" s="13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:27" x14ac:dyDescent="0.25">
      <c r="A478" s="4"/>
      <c r="B478" s="113"/>
      <c r="C478" s="134"/>
      <c r="D478" s="4"/>
      <c r="E478" s="134"/>
      <c r="F478" s="13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:27" x14ac:dyDescent="0.25">
      <c r="A479" s="4"/>
      <c r="B479" s="113"/>
      <c r="C479" s="134"/>
      <c r="D479" s="4"/>
      <c r="E479" s="134"/>
      <c r="F479" s="13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:27" x14ac:dyDescent="0.25">
      <c r="A480" s="4"/>
      <c r="B480" s="113"/>
      <c r="C480" s="134"/>
      <c r="D480" s="4"/>
      <c r="E480" s="134"/>
      <c r="F480" s="13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:27" x14ac:dyDescent="0.25">
      <c r="A481" s="4"/>
      <c r="B481" s="113"/>
      <c r="C481" s="134"/>
      <c r="D481" s="4"/>
      <c r="E481" s="134"/>
      <c r="F481" s="13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:27" x14ac:dyDescent="0.25">
      <c r="A482" s="4"/>
      <c r="B482" s="113"/>
      <c r="C482" s="134"/>
      <c r="D482" s="4"/>
      <c r="E482" s="134"/>
      <c r="F482" s="13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:27" x14ac:dyDescent="0.25">
      <c r="A483" s="4"/>
      <c r="B483" s="113"/>
      <c r="C483" s="134"/>
      <c r="D483" s="4"/>
      <c r="E483" s="134"/>
      <c r="F483" s="13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:27" x14ac:dyDescent="0.25">
      <c r="A484" s="4"/>
      <c r="B484" s="113"/>
      <c r="C484" s="134"/>
      <c r="D484" s="4"/>
      <c r="E484" s="134"/>
      <c r="F484" s="13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1:27" x14ac:dyDescent="0.25">
      <c r="A485" s="4"/>
      <c r="B485" s="113"/>
      <c r="C485" s="134"/>
      <c r="D485" s="4"/>
      <c r="E485" s="134"/>
      <c r="F485" s="13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1:27" x14ac:dyDescent="0.25">
      <c r="A486" s="4"/>
      <c r="B486" s="113"/>
      <c r="C486" s="134"/>
      <c r="D486" s="4"/>
      <c r="E486" s="134"/>
      <c r="F486" s="13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1:27" x14ac:dyDescent="0.25">
      <c r="A487" s="4"/>
      <c r="B487" s="113"/>
      <c r="C487" s="134"/>
      <c r="D487" s="4"/>
      <c r="E487" s="134"/>
      <c r="F487" s="13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1:27" x14ac:dyDescent="0.25">
      <c r="A488" s="4"/>
      <c r="B488" s="113"/>
      <c r="C488" s="134"/>
      <c r="D488" s="4"/>
      <c r="E488" s="134"/>
      <c r="F488" s="13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1:27" x14ac:dyDescent="0.25">
      <c r="A489" s="4"/>
      <c r="B489" s="113"/>
      <c r="C489" s="134"/>
      <c r="D489" s="4"/>
      <c r="E489" s="134"/>
      <c r="F489" s="13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:27" x14ac:dyDescent="0.25">
      <c r="A490" s="4"/>
      <c r="B490" s="113"/>
      <c r="C490" s="134"/>
      <c r="D490" s="4"/>
      <c r="E490" s="134"/>
      <c r="F490" s="13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27" x14ac:dyDescent="0.25">
      <c r="A491" s="4"/>
      <c r="B491" s="113"/>
      <c r="C491" s="134"/>
      <c r="D491" s="4"/>
      <c r="E491" s="134"/>
      <c r="F491" s="13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:27" x14ac:dyDescent="0.25">
      <c r="A492" s="4"/>
      <c r="B492" s="113"/>
      <c r="C492" s="134"/>
      <c r="D492" s="4"/>
      <c r="E492" s="134"/>
      <c r="F492" s="13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:27" x14ac:dyDescent="0.25">
      <c r="A493" s="4"/>
      <c r="B493" s="113"/>
      <c r="C493" s="134"/>
      <c r="D493" s="4"/>
      <c r="E493" s="134"/>
      <c r="F493" s="13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:27" x14ac:dyDescent="0.25">
      <c r="A494" s="4"/>
      <c r="B494" s="113"/>
      <c r="C494" s="134"/>
      <c r="D494" s="4"/>
      <c r="E494" s="134"/>
      <c r="F494" s="13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:27" x14ac:dyDescent="0.25">
      <c r="A495" s="4"/>
      <c r="B495" s="113"/>
      <c r="C495" s="134"/>
      <c r="D495" s="4"/>
      <c r="E495" s="134"/>
      <c r="F495" s="13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:27" x14ac:dyDescent="0.25">
      <c r="A496" s="4"/>
      <c r="B496" s="113"/>
      <c r="C496" s="134"/>
      <c r="D496" s="4"/>
      <c r="E496" s="134"/>
      <c r="F496" s="13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:27" x14ac:dyDescent="0.25">
      <c r="A497" s="4"/>
      <c r="B497" s="113"/>
      <c r="C497" s="134"/>
      <c r="D497" s="4"/>
      <c r="E497" s="134"/>
      <c r="F497" s="13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:27" x14ac:dyDescent="0.25">
      <c r="A498" s="4"/>
      <c r="B498" s="113"/>
      <c r="C498" s="134"/>
      <c r="D498" s="4"/>
      <c r="E498" s="134"/>
      <c r="F498" s="13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:27" x14ac:dyDescent="0.25">
      <c r="A499" s="4"/>
      <c r="B499" s="113"/>
      <c r="C499" s="134"/>
      <c r="D499" s="4"/>
      <c r="E499" s="134"/>
      <c r="F499" s="13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:27" x14ac:dyDescent="0.25">
      <c r="A500" s="4"/>
      <c r="B500" s="113"/>
      <c r="C500" s="134"/>
      <c r="D500" s="4"/>
      <c r="E500" s="134"/>
      <c r="F500" s="13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:27" x14ac:dyDescent="0.25">
      <c r="A501" s="4"/>
      <c r="B501" s="113"/>
      <c r="C501" s="134"/>
      <c r="D501" s="4"/>
      <c r="E501" s="134"/>
      <c r="F501" s="13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:27" x14ac:dyDescent="0.25">
      <c r="A502" s="4"/>
      <c r="B502" s="113"/>
      <c r="C502" s="134"/>
      <c r="D502" s="4"/>
      <c r="E502" s="134"/>
      <c r="F502" s="13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:27" x14ac:dyDescent="0.25">
      <c r="A503" s="4"/>
      <c r="B503" s="113"/>
      <c r="C503" s="134"/>
      <c r="D503" s="4"/>
      <c r="E503" s="134"/>
      <c r="F503" s="13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:27" x14ac:dyDescent="0.25">
      <c r="A504" s="4"/>
      <c r="B504" s="113"/>
      <c r="C504" s="134"/>
      <c r="D504" s="4"/>
      <c r="E504" s="134"/>
      <c r="F504" s="13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:27" x14ac:dyDescent="0.25">
      <c r="A505" s="4"/>
      <c r="B505" s="113"/>
      <c r="C505" s="134"/>
      <c r="D505" s="4"/>
      <c r="E505" s="134"/>
      <c r="F505" s="13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x14ac:dyDescent="0.25">
      <c r="A506" s="4"/>
      <c r="B506" s="113"/>
      <c r="C506" s="134"/>
      <c r="D506" s="4"/>
      <c r="E506" s="134"/>
      <c r="F506" s="13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 x14ac:dyDescent="0.25">
      <c r="A507" s="4"/>
      <c r="B507" s="113"/>
      <c r="C507" s="134"/>
      <c r="D507" s="4"/>
      <c r="E507" s="134"/>
      <c r="F507" s="13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 x14ac:dyDescent="0.25">
      <c r="A508" s="4"/>
      <c r="B508" s="113"/>
      <c r="C508" s="134"/>
      <c r="D508" s="4"/>
      <c r="E508" s="134"/>
      <c r="F508" s="13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 x14ac:dyDescent="0.25">
      <c r="A509" s="4"/>
      <c r="B509" s="113"/>
      <c r="C509" s="134"/>
      <c r="D509" s="4"/>
      <c r="E509" s="134"/>
      <c r="F509" s="13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 x14ac:dyDescent="0.25">
      <c r="A510" s="4"/>
      <c r="B510" s="113"/>
      <c r="C510" s="134"/>
      <c r="D510" s="4"/>
      <c r="E510" s="134"/>
      <c r="F510" s="13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:27" x14ac:dyDescent="0.25">
      <c r="A511" s="4"/>
      <c r="B511" s="113"/>
      <c r="C511" s="134"/>
      <c r="D511" s="4"/>
      <c r="E511" s="134"/>
      <c r="F511" s="13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:27" x14ac:dyDescent="0.25">
      <c r="A512" s="4"/>
      <c r="B512" s="113"/>
      <c r="C512" s="134"/>
      <c r="D512" s="4"/>
      <c r="E512" s="134"/>
      <c r="F512" s="13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:27" x14ac:dyDescent="0.25">
      <c r="A513" s="4"/>
      <c r="B513" s="113"/>
      <c r="C513" s="134"/>
      <c r="D513" s="4"/>
      <c r="E513" s="134"/>
      <c r="F513" s="13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:27" x14ac:dyDescent="0.25">
      <c r="A514" s="4"/>
      <c r="B514" s="113"/>
      <c r="C514" s="134"/>
      <c r="D514" s="4"/>
      <c r="E514" s="134"/>
      <c r="F514" s="13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:27" x14ac:dyDescent="0.25">
      <c r="A515" s="4"/>
      <c r="B515" s="113"/>
      <c r="C515" s="134"/>
      <c r="D515" s="4"/>
      <c r="E515" s="134"/>
      <c r="F515" s="13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:27" x14ac:dyDescent="0.25">
      <c r="A516" s="4"/>
      <c r="B516" s="113"/>
      <c r="C516" s="134"/>
      <c r="D516" s="4"/>
      <c r="E516" s="134"/>
      <c r="F516" s="13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:27" x14ac:dyDescent="0.25">
      <c r="A517" s="4"/>
      <c r="B517" s="113"/>
      <c r="C517" s="134"/>
      <c r="D517" s="4"/>
      <c r="E517" s="134"/>
      <c r="F517" s="13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:27" x14ac:dyDescent="0.25">
      <c r="A518" s="4"/>
      <c r="B518" s="113"/>
      <c r="C518" s="134"/>
      <c r="D518" s="4"/>
      <c r="E518" s="134"/>
      <c r="F518" s="13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:27" x14ac:dyDescent="0.25">
      <c r="A519" s="4"/>
      <c r="B519" s="113"/>
      <c r="C519" s="134"/>
      <c r="D519" s="4"/>
      <c r="E519" s="134"/>
      <c r="F519" s="13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:27" x14ac:dyDescent="0.25">
      <c r="A520" s="4"/>
      <c r="B520" s="113"/>
      <c r="C520" s="134"/>
      <c r="D520" s="4"/>
      <c r="E520" s="134"/>
      <c r="F520" s="13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:27" x14ac:dyDescent="0.25">
      <c r="A521" s="4"/>
      <c r="B521" s="113"/>
      <c r="C521" s="134"/>
      <c r="D521" s="4"/>
      <c r="E521" s="134"/>
      <c r="F521" s="13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:27" x14ac:dyDescent="0.25">
      <c r="A522" s="4"/>
      <c r="B522" s="113"/>
      <c r="C522" s="134"/>
      <c r="D522" s="4"/>
      <c r="E522" s="134"/>
      <c r="F522" s="13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:27" x14ac:dyDescent="0.25">
      <c r="A523" s="4"/>
      <c r="B523" s="113"/>
      <c r="C523" s="134"/>
      <c r="D523" s="4"/>
      <c r="E523" s="134"/>
      <c r="F523" s="13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:27" x14ac:dyDescent="0.25">
      <c r="A524" s="4"/>
      <c r="B524" s="113"/>
      <c r="C524" s="134"/>
      <c r="D524" s="4"/>
      <c r="E524" s="134"/>
      <c r="F524" s="13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</sheetData>
  <sheetProtection formatCells="0" formatColumns="0" formatRows="0" insertColumns="0" insertRows="0" insertHyperlinks="0" deleteRows="0" sort="0" autoFilter="0" pivotTables="0"/>
  <mergeCells count="11">
    <mergeCell ref="A2:N2"/>
    <mergeCell ref="A3:N3"/>
    <mergeCell ref="C4:G4"/>
    <mergeCell ref="A187:N188"/>
    <mergeCell ref="N6:O6"/>
    <mergeCell ref="A6:A7"/>
    <mergeCell ref="C6:D6"/>
    <mergeCell ref="F6:G6"/>
    <mergeCell ref="H6:I6"/>
    <mergeCell ref="J6:K6"/>
    <mergeCell ref="L6:M6"/>
  </mergeCells>
  <phoneticPr fontId="0" type="noConversion"/>
  <printOptions horizontalCentered="1" verticalCentered="1"/>
  <pageMargins left="0.39370078740157483" right="0.19685039370078741" top="0.27559055118110237" bottom="0.35433070866141736" header="0.19685039370078741" footer="0.19685039370078741"/>
  <pageSetup paperSize="9" scale="68" orientation="landscape" horizontalDpi="180" verticalDpi="180" r:id="rId1"/>
  <headerFooter>
    <oddFooter>&amp;C&amp;P&amp;R&amp;F</oddFooter>
  </headerFooter>
  <rowBreaks count="4" manualBreakCount="4">
    <brk id="56" max="14" man="1"/>
    <brk id="95" max="14" man="1"/>
    <brk id="140" max="14" man="1"/>
    <brk id="14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1"/>
  <sheetViews>
    <sheetView view="pageBreakPreview" zoomScaleNormal="100" zoomScaleSheetLayoutView="100" workbookViewId="0">
      <pane xSplit="6" ySplit="11" topLeftCell="G179" activePane="bottomRight" state="frozen"/>
      <selection pane="topRight" activeCell="G1" sqref="G1"/>
      <selection pane="bottomLeft" activeCell="A12" sqref="A12"/>
      <selection pane="bottomRight" activeCell="A2" sqref="A2:O189"/>
    </sheetView>
  </sheetViews>
  <sheetFormatPr defaultRowHeight="15" x14ac:dyDescent="0.25"/>
  <cols>
    <col min="1" max="1" width="37.5703125" customWidth="1"/>
    <col min="2" max="2" width="12.7109375" customWidth="1"/>
    <col min="3" max="3" width="13.85546875" customWidth="1"/>
    <col min="4" max="4" width="10.85546875" customWidth="1"/>
    <col min="5" max="5" width="12.5703125" style="60" customWidth="1"/>
    <col min="6" max="6" width="12.28515625" style="60" customWidth="1"/>
    <col min="7" max="7" width="11" customWidth="1"/>
    <col min="8" max="8" width="13.140625" customWidth="1"/>
    <col min="9" max="9" width="11.42578125" customWidth="1"/>
    <col min="10" max="10" width="13.28515625" customWidth="1"/>
    <col min="11" max="11" width="12.42578125" customWidth="1"/>
    <col min="12" max="12" width="13.140625" customWidth="1"/>
    <col min="13" max="13" width="10.28515625" customWidth="1"/>
    <col min="14" max="14" width="13" customWidth="1"/>
    <col min="15" max="15" width="10.28515625" customWidth="1"/>
  </cols>
  <sheetData>
    <row r="1" spans="1:17" x14ac:dyDescent="0.25">
      <c r="L1" s="150" t="s">
        <v>11</v>
      </c>
      <c r="M1" s="150"/>
    </row>
    <row r="2" spans="1:17" s="3" customFormat="1" ht="25.5" customHeight="1" x14ac:dyDescent="0.25">
      <c r="A2" s="142" t="s">
        <v>64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7" s="3" customFormat="1" ht="18.75" customHeight="1" x14ac:dyDescent="0.25">
      <c r="A3" s="142" t="s">
        <v>132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7" s="3" customFormat="1" ht="18.75" customHeight="1" x14ac:dyDescent="0.25">
      <c r="A4" s="16"/>
      <c r="B4" s="16"/>
      <c r="C4" s="149" t="s">
        <v>123</v>
      </c>
      <c r="D4" s="149"/>
      <c r="E4" s="149"/>
      <c r="F4" s="149"/>
      <c r="G4" s="149"/>
      <c r="H4" s="16"/>
      <c r="I4" s="16"/>
      <c r="J4" s="16"/>
      <c r="K4" s="16"/>
      <c r="L4" s="16"/>
      <c r="M4" s="16"/>
      <c r="N4" s="1"/>
      <c r="O4" s="1"/>
      <c r="P4" s="1"/>
      <c r="Q4" s="1"/>
    </row>
    <row r="5" spans="1:17" s="3" customFormat="1" ht="9.75" customHeight="1" x14ac:dyDescent="0.25">
      <c r="A5" s="16"/>
      <c r="B5" s="16"/>
      <c r="C5" s="54"/>
      <c r="D5" s="54"/>
      <c r="E5" s="120"/>
      <c r="F5" s="120"/>
      <c r="G5" s="54"/>
      <c r="H5" s="16"/>
      <c r="I5" s="16"/>
      <c r="J5" s="16"/>
      <c r="K5" s="16"/>
      <c r="L5" s="16"/>
      <c r="M5" s="16"/>
      <c r="N5" s="1"/>
      <c r="O5" s="1"/>
      <c r="P5" s="1"/>
      <c r="Q5" s="1"/>
    </row>
    <row r="6" spans="1:17" ht="34.5" customHeight="1" x14ac:dyDescent="0.25">
      <c r="A6" s="146" t="s">
        <v>7</v>
      </c>
      <c r="B6" s="15" t="s">
        <v>140</v>
      </c>
      <c r="C6" s="147" t="s">
        <v>133</v>
      </c>
      <c r="D6" s="148"/>
      <c r="E6" s="130" t="s">
        <v>141</v>
      </c>
      <c r="F6" s="144" t="s">
        <v>135</v>
      </c>
      <c r="G6" s="145"/>
      <c r="H6" s="144" t="s">
        <v>136</v>
      </c>
      <c r="I6" s="145"/>
      <c r="J6" s="144" t="s">
        <v>14</v>
      </c>
      <c r="K6" s="145"/>
      <c r="L6" s="144" t="s">
        <v>125</v>
      </c>
      <c r="M6" s="145"/>
      <c r="N6" s="144" t="s">
        <v>137</v>
      </c>
      <c r="O6" s="145"/>
    </row>
    <row r="7" spans="1:17" ht="42.75" customHeight="1" x14ac:dyDescent="0.25">
      <c r="A7" s="146"/>
      <c r="B7" s="15" t="s">
        <v>65</v>
      </c>
      <c r="C7" s="15" t="s">
        <v>65</v>
      </c>
      <c r="D7" s="15" t="s">
        <v>12</v>
      </c>
      <c r="E7" s="130" t="s">
        <v>65</v>
      </c>
      <c r="F7" s="130" t="s">
        <v>65</v>
      </c>
      <c r="G7" s="130" t="s">
        <v>12</v>
      </c>
      <c r="H7" s="15" t="s">
        <v>65</v>
      </c>
      <c r="I7" s="15" t="s">
        <v>12</v>
      </c>
      <c r="J7" s="15" t="s">
        <v>65</v>
      </c>
      <c r="K7" s="15" t="s">
        <v>12</v>
      </c>
      <c r="L7" s="15" t="s">
        <v>65</v>
      </c>
      <c r="M7" s="15" t="s">
        <v>12</v>
      </c>
      <c r="N7" s="15" t="s">
        <v>65</v>
      </c>
      <c r="O7" s="15" t="s">
        <v>12</v>
      </c>
    </row>
    <row r="8" spans="1:17" ht="20.25" customHeight="1" x14ac:dyDescent="0.25">
      <c r="A8" s="51" t="s">
        <v>53</v>
      </c>
      <c r="B8" s="40">
        <f>ROUND(('фонд начисленной заработной пла'!B8/'среднесписочная численность'!B8/12)*1000,1)</f>
        <v>23516</v>
      </c>
      <c r="C8" s="40">
        <f>ROUND(('фонд начисленной заработной пла'!C8/'среднесписочная численность'!C8/12)*1000,1)</f>
        <v>26320.400000000001</v>
      </c>
      <c r="D8" s="40">
        <f t="shared" ref="D8" si="0">ROUND(C8/B8*100,1)</f>
        <v>111.9</v>
      </c>
      <c r="E8" s="40">
        <f>ROUND(('фонд начисленной заработной пла'!E8/'среднесписочная численность'!E8/3)*1000,1)</f>
        <v>22956.9</v>
      </c>
      <c r="F8" s="40">
        <f>ROUND(('фонд начисленной заработной пла'!F8/'среднесписочная численность'!F8/3)*1000,1)</f>
        <v>25319.8</v>
      </c>
      <c r="G8" s="40">
        <f t="shared" ref="G8" si="1">ROUND(F8/E8*100,1)</f>
        <v>110.3</v>
      </c>
      <c r="H8" s="40">
        <f>ROUND(('фонд начисленной заработной пла'!H8/'среднесписочная численность'!H8/12)*1000,1)</f>
        <v>27911.200000000001</v>
      </c>
      <c r="I8" s="40">
        <f t="shared" ref="I8" si="2">ROUND(H8/C8*100,1)</f>
        <v>106</v>
      </c>
      <c r="J8" s="40">
        <f>ROUND(('фонд начисленной заработной пла'!J8/'среднесписочная численность'!J8/12)*1000,1)</f>
        <v>29487.8</v>
      </c>
      <c r="K8" s="40">
        <f t="shared" ref="K8" si="3">ROUND(J8/H8*100,1)</f>
        <v>105.6</v>
      </c>
      <c r="L8" s="40">
        <f>ROUND(('фонд начисленной заработной пла'!L8/'среднесписочная численность'!L8/12)*1000,1)</f>
        <v>31257</v>
      </c>
      <c r="M8" s="40">
        <f t="shared" ref="M8" si="4">ROUND(L8/J8*100,1)</f>
        <v>106</v>
      </c>
      <c r="N8" s="40">
        <f>ROUND(('фонд начисленной заработной пла'!N8/'среднесписочная численность'!N8/12)*1000,1)</f>
        <v>33194.9</v>
      </c>
      <c r="O8" s="40">
        <f t="shared" ref="O8" si="5">ROUND(N8/L8*100,1)</f>
        <v>106.2</v>
      </c>
    </row>
    <row r="9" spans="1:17" ht="15" customHeight="1" x14ac:dyDescent="0.25">
      <c r="A9" s="7" t="s">
        <v>16</v>
      </c>
      <c r="B9" s="22">
        <f>B8-B10</f>
        <v>0</v>
      </c>
      <c r="C9" s="22">
        <f>C8-C10</f>
        <v>0</v>
      </c>
      <c r="D9" s="23">
        <f>D8-D10</f>
        <v>0</v>
      </c>
      <c r="E9" s="23">
        <f>E8-E10</f>
        <v>0</v>
      </c>
      <c r="F9" s="23">
        <f t="shared" ref="F9:O9" si="6">F8-F10</f>
        <v>0</v>
      </c>
      <c r="G9" s="23">
        <f t="shared" si="6"/>
        <v>0</v>
      </c>
      <c r="H9" s="23">
        <f t="shared" si="6"/>
        <v>0</v>
      </c>
      <c r="I9" s="23">
        <f t="shared" si="6"/>
        <v>0</v>
      </c>
      <c r="J9" s="20">
        <f t="shared" si="6"/>
        <v>0</v>
      </c>
      <c r="K9" s="20">
        <f t="shared" si="6"/>
        <v>0</v>
      </c>
      <c r="L9" s="20">
        <f t="shared" si="6"/>
        <v>0</v>
      </c>
      <c r="M9" s="20">
        <f t="shared" si="6"/>
        <v>0</v>
      </c>
      <c r="N9" s="20">
        <f t="shared" si="6"/>
        <v>0</v>
      </c>
      <c r="O9" s="20">
        <f t="shared" si="6"/>
        <v>0</v>
      </c>
    </row>
    <row r="10" spans="1:17" ht="13.5" customHeight="1" x14ac:dyDescent="0.25">
      <c r="A10" s="7" t="s">
        <v>17</v>
      </c>
      <c r="B10" s="68">
        <f>ROUND(('фонд начисленной заработной пла'!B10/'среднесписочная численность'!B10/12)*1000,1)</f>
        <v>23516</v>
      </c>
      <c r="C10" s="23">
        <f>ROUND(('фонд начисленной заработной пла'!C10/'среднесписочная численность'!C10/12)*1000,1)</f>
        <v>26320.400000000001</v>
      </c>
      <c r="D10" s="22">
        <f t="shared" ref="D10" si="7">ROUND(C10/B10*100,1)</f>
        <v>111.9</v>
      </c>
      <c r="E10" s="23">
        <f>ROUND(('фонд начисленной заработной пла'!E10/'среднесписочная численность'!E10/3)*1000,1)</f>
        <v>22956.9</v>
      </c>
      <c r="F10" s="23">
        <f>ROUND(('фонд начисленной заработной пла'!F10/'среднесписочная численность'!F10/3)*1000,1)</f>
        <v>25319.8</v>
      </c>
      <c r="G10" s="23">
        <f t="shared" ref="G10" si="8">ROUND(F10/E10*100,1)</f>
        <v>110.3</v>
      </c>
      <c r="H10" s="23">
        <f>ROUND(('фонд начисленной заработной пла'!H10/'среднесписочная численность'!H10/12)*1000,1)</f>
        <v>27911.200000000001</v>
      </c>
      <c r="I10" s="23">
        <f t="shared" ref="I10" si="9">ROUND(H10/C10*100,1)</f>
        <v>106</v>
      </c>
      <c r="J10" s="20">
        <f>ROUND(('фонд начисленной заработной пла'!J10/'среднесписочная численность'!J10/12)*1000,1)</f>
        <v>29487.8</v>
      </c>
      <c r="K10" s="20">
        <f t="shared" ref="K10" si="10">ROUND(J10/H10*100,1)</f>
        <v>105.6</v>
      </c>
      <c r="L10" s="20">
        <f>ROUND(('фонд начисленной заработной пла'!L10/'среднесписочная численность'!L10/12)*1000,1)</f>
        <v>31257</v>
      </c>
      <c r="M10" s="20">
        <f t="shared" ref="M10" si="11">ROUND(L10/J10*100,1)</f>
        <v>106</v>
      </c>
      <c r="N10" s="20">
        <f>ROUND(('фонд начисленной заработной пла'!N10/'среднесписочная численность'!N10/12)*1000,1)</f>
        <v>33194.9</v>
      </c>
      <c r="O10" s="20">
        <f t="shared" ref="O10" si="12">ROUND(N10/L10*100,1)</f>
        <v>106.2</v>
      </c>
    </row>
    <row r="11" spans="1:17" ht="14.25" customHeight="1" x14ac:dyDescent="0.25">
      <c r="A11" s="7" t="s">
        <v>18</v>
      </c>
      <c r="B11" s="22">
        <f>B8-B12</f>
        <v>0</v>
      </c>
      <c r="C11" s="22">
        <f>C8-C12</f>
        <v>0</v>
      </c>
      <c r="D11" s="23">
        <f>D8-D12</f>
        <v>0</v>
      </c>
      <c r="E11" s="23">
        <f>E8-E12</f>
        <v>0</v>
      </c>
      <c r="F11" s="23">
        <f>F8-F12</f>
        <v>0</v>
      </c>
      <c r="G11" s="23">
        <f t="shared" ref="G11:O11" si="13">G8-G12</f>
        <v>0</v>
      </c>
      <c r="H11" s="23">
        <f t="shared" si="13"/>
        <v>0</v>
      </c>
      <c r="I11" s="23">
        <f t="shared" si="13"/>
        <v>0</v>
      </c>
      <c r="J11" s="20">
        <f t="shared" si="13"/>
        <v>0</v>
      </c>
      <c r="K11" s="20">
        <f t="shared" si="13"/>
        <v>0</v>
      </c>
      <c r="L11" s="20">
        <f>L8-L12</f>
        <v>0</v>
      </c>
      <c r="M11" s="20">
        <f t="shared" si="13"/>
        <v>0</v>
      </c>
      <c r="N11" s="20">
        <f t="shared" si="13"/>
        <v>0</v>
      </c>
      <c r="O11" s="20">
        <f t="shared" si="13"/>
        <v>0</v>
      </c>
    </row>
    <row r="12" spans="1:17" ht="12.75" customHeight="1" x14ac:dyDescent="0.25">
      <c r="A12" s="7" t="s">
        <v>17</v>
      </c>
      <c r="B12" s="23">
        <f>ROUND(('фонд начисленной заработной пла'!B12/'среднесписочная численность'!B12/12)*1000,1)</f>
        <v>23516</v>
      </c>
      <c r="C12" s="23">
        <f>ROUND(('фонд начисленной заработной пла'!C12/'среднесписочная численность'!C12/12)*1000,1)</f>
        <v>26320.400000000001</v>
      </c>
      <c r="D12" s="22">
        <f t="shared" ref="D12" si="14">ROUND(C12/B12*100,1)</f>
        <v>111.9</v>
      </c>
      <c r="E12" s="23">
        <f>ROUND(('фонд начисленной заработной пла'!E12/'среднесписочная численность'!E12/3)*1000,1)</f>
        <v>22956.9</v>
      </c>
      <c r="F12" s="23">
        <f>ROUND(('фонд начисленной заработной пла'!F12/'среднесписочная численность'!F12/3)*1000,1)</f>
        <v>25319.8</v>
      </c>
      <c r="G12" s="23">
        <f t="shared" ref="G12" si="15">ROUND(F12/E12*100,1)</f>
        <v>110.3</v>
      </c>
      <c r="H12" s="23">
        <f>ROUND(('фонд начисленной заработной пла'!H12/'среднесписочная численность'!H12/12)*1000,1)</f>
        <v>27911.200000000001</v>
      </c>
      <c r="I12" s="23">
        <f t="shared" ref="I12" si="16">ROUND(H12/C12*100,1)</f>
        <v>106</v>
      </c>
      <c r="J12" s="20">
        <f>ROUND(('фонд начисленной заработной пла'!J12/'среднесписочная численность'!J12/12)*1000,1)</f>
        <v>29487.8</v>
      </c>
      <c r="K12" s="20">
        <f t="shared" ref="K12" si="17">ROUND(J12/H12*100,1)</f>
        <v>105.6</v>
      </c>
      <c r="L12" s="20">
        <f>ROUND(('фонд начисленной заработной пла'!L12/'среднесписочная численность'!L12/12)*1000,1)</f>
        <v>31257</v>
      </c>
      <c r="M12" s="20">
        <f t="shared" ref="M12" si="18">ROUND(L12/J12*100,1)</f>
        <v>106</v>
      </c>
      <c r="N12" s="20">
        <f>ROUND(('фонд начисленной заработной пла'!N12/'среднесписочная численность'!N12/12)*1000,1)</f>
        <v>33194.9</v>
      </c>
      <c r="O12" s="20">
        <f t="shared" ref="O12" si="19">ROUND(N12/L12*100,1)</f>
        <v>106.2</v>
      </c>
    </row>
    <row r="13" spans="1:17" ht="15.75" customHeight="1" x14ac:dyDescent="0.25">
      <c r="A13" s="7" t="s">
        <v>19</v>
      </c>
      <c r="B13" s="22">
        <f t="shared" ref="B13:O13" si="20">B146-B14</f>
        <v>0</v>
      </c>
      <c r="C13" s="22">
        <f t="shared" si="20"/>
        <v>0</v>
      </c>
      <c r="D13" s="23">
        <f t="shared" si="20"/>
        <v>0</v>
      </c>
      <c r="E13" s="23">
        <f t="shared" si="20"/>
        <v>0</v>
      </c>
      <c r="F13" s="23">
        <f t="shared" si="20"/>
        <v>0</v>
      </c>
      <c r="G13" s="23">
        <f t="shared" si="20"/>
        <v>0</v>
      </c>
      <c r="H13" s="23">
        <f t="shared" si="20"/>
        <v>0</v>
      </c>
      <c r="I13" s="23">
        <f t="shared" si="20"/>
        <v>0</v>
      </c>
      <c r="J13" s="20">
        <f t="shared" si="20"/>
        <v>0</v>
      </c>
      <c r="K13" s="20">
        <f t="shared" si="20"/>
        <v>0</v>
      </c>
      <c r="L13" s="20">
        <f t="shared" si="20"/>
        <v>0</v>
      </c>
      <c r="M13" s="20">
        <f t="shared" si="20"/>
        <v>0</v>
      </c>
      <c r="N13" s="20">
        <f t="shared" si="20"/>
        <v>0</v>
      </c>
      <c r="O13" s="20">
        <f t="shared" si="20"/>
        <v>0</v>
      </c>
    </row>
    <row r="14" spans="1:17" ht="15" customHeight="1" x14ac:dyDescent="0.25">
      <c r="A14" s="7" t="s">
        <v>17</v>
      </c>
      <c r="B14" s="23">
        <f>ROUND(('фонд начисленной заработной пла'!B14/'среднесписочная численность'!B14/12)*1000,1)</f>
        <v>17741.599999999999</v>
      </c>
      <c r="C14" s="23">
        <f>ROUND(('фонд начисленной заработной пла'!C14/'среднесписочная численность'!C14/12)*1000,1)</f>
        <v>21492.6</v>
      </c>
      <c r="D14" s="22">
        <f t="shared" ref="D14" si="21">ROUND(C14/B14*100,1)</f>
        <v>121.1</v>
      </c>
      <c r="E14" s="23">
        <f>ROUND(('фонд начисленной заработной пла'!E14/'среднесписочная численность'!E14/3)*1000,1)</f>
        <v>20219.900000000001</v>
      </c>
      <c r="F14" s="23">
        <f>ROUND(('фонд начисленной заработной пла'!F14/'среднесписочная численность'!F14/3)*1000,1)</f>
        <v>21198</v>
      </c>
      <c r="G14" s="23">
        <f t="shared" ref="G14" si="22">ROUND(F14/E14*100,1)</f>
        <v>104.8</v>
      </c>
      <c r="H14" s="23">
        <f>ROUND(('фонд начисленной заработной пла'!H14/'среднесписочная численность'!H14/12)*1000,1)</f>
        <v>22709.4</v>
      </c>
      <c r="I14" s="23">
        <f t="shared" ref="I14" si="23">ROUND(H14/C14*100,1)</f>
        <v>105.7</v>
      </c>
      <c r="J14" s="20">
        <f>ROUND(('фонд начисленной заработной пла'!J14/'среднесписочная численность'!J14/12)*1000,1)</f>
        <v>24051.200000000001</v>
      </c>
      <c r="K14" s="20">
        <f t="shared" ref="K14" si="24">ROUND(J14/H14*100,1)</f>
        <v>105.9</v>
      </c>
      <c r="L14" s="20">
        <f>ROUND(('фонд начисленной заработной пла'!L14/'среднесписочная численность'!L14/12)*1000,1)</f>
        <v>25541.7</v>
      </c>
      <c r="M14" s="20">
        <f t="shared" ref="M14" si="25">ROUND(L14/J14*100,1)</f>
        <v>106.2</v>
      </c>
      <c r="N14" s="20">
        <f>ROUND(('фонд начисленной заработной пла'!N14/'среднесписочная численность'!N14/12)*1000,1)</f>
        <v>27311.8</v>
      </c>
      <c r="O14" s="20">
        <f t="shared" ref="O14" si="26">ROUND(N14/L14*100,1)</f>
        <v>106.9</v>
      </c>
    </row>
    <row r="15" spans="1:17" ht="27" customHeight="1" x14ac:dyDescent="0.25">
      <c r="A15" s="52" t="s">
        <v>55</v>
      </c>
      <c r="B15" s="10"/>
      <c r="C15" s="10"/>
      <c r="D15" s="10"/>
      <c r="E15" s="10"/>
      <c r="F15" s="10"/>
      <c r="G15" s="10"/>
      <c r="H15" s="10"/>
      <c r="I15" s="10"/>
      <c r="J15" s="11"/>
      <c r="K15" s="11"/>
      <c r="L15" s="11"/>
      <c r="M15" s="11"/>
      <c r="N15" s="11"/>
      <c r="O15" s="11"/>
    </row>
    <row r="16" spans="1:17" ht="27" customHeight="1" x14ac:dyDescent="0.25">
      <c r="A16" s="138" t="s">
        <v>15</v>
      </c>
      <c r="B16" s="136">
        <f>ROUND(('фонд начисленной заработной пла'!B16/'среднесписочная численность'!B16/12)*1000,1)</f>
        <v>28999.8</v>
      </c>
      <c r="C16" s="136">
        <f>ROUND(('фонд начисленной заработной пла'!C16/'среднесписочная численность'!C16/12)*1000,1)</f>
        <v>31042.799999999999</v>
      </c>
      <c r="D16" s="136">
        <f t="shared" ref="D16:D30" si="27">ROUND(C16/B16*100,1)</f>
        <v>107</v>
      </c>
      <c r="E16" s="136">
        <f>ROUND(('фонд начисленной заработной пла'!E16/'среднесписочная численность'!E16/3)*1000,1)</f>
        <v>25553.1</v>
      </c>
      <c r="F16" s="136">
        <f>ROUND(('фонд начисленной заработной пла'!F16/'среднесписочная численность'!F16/3)*1000,1)</f>
        <v>26808.6</v>
      </c>
      <c r="G16" s="136">
        <f t="shared" ref="G16:G30" si="28">ROUND(F16/E16*100,1)</f>
        <v>104.9</v>
      </c>
      <c r="H16" s="136">
        <f>ROUND(('фонд начисленной заработной пла'!H16/'среднесписочная численность'!H16/12)*1000,1)</f>
        <v>32268.1</v>
      </c>
      <c r="I16" s="136">
        <f t="shared" ref="I16:I30" si="29">ROUND(H16/C16*100,1)</f>
        <v>103.9</v>
      </c>
      <c r="J16" s="136">
        <f>ROUND(('фонд начисленной заработной пла'!J16/'среднесписочная численность'!J16/12)*1000,1)</f>
        <v>33172.800000000003</v>
      </c>
      <c r="K16" s="136">
        <f t="shared" ref="K16:K30" si="30">ROUND(J16/H16*100,1)</f>
        <v>102.8</v>
      </c>
      <c r="L16" s="136">
        <f>ROUND(('фонд начисленной заработной пла'!L16/'среднесписочная численность'!L16/12)*1000,1)</f>
        <v>34021.699999999997</v>
      </c>
      <c r="M16" s="136">
        <f t="shared" ref="M16:M30" si="31">ROUND(L16/J16*100,1)</f>
        <v>102.6</v>
      </c>
      <c r="N16" s="136">
        <f>ROUND(('фонд начисленной заработной пла'!N16/'среднесписочная численность'!N16/12)*1000,1)</f>
        <v>35059.800000000003</v>
      </c>
      <c r="O16" s="136">
        <f t="shared" ref="O16:O29" si="32">ROUND(N16/L16*100,1)</f>
        <v>103.1</v>
      </c>
    </row>
    <row r="17" spans="1:15" s="60" customFormat="1" ht="27" customHeight="1" x14ac:dyDescent="0.25">
      <c r="A17" s="61" t="s">
        <v>70</v>
      </c>
      <c r="B17" s="122">
        <f>ROUND(('фонд начисленной заработной пла'!B17/'среднесписочная численность'!B17/12)*1000,1)</f>
        <v>18666.7</v>
      </c>
      <c r="C17" s="122">
        <f>ROUND(('фонд начисленной заработной пла'!C17/'среднесписочная численность'!C17/12)*1000,1)</f>
        <v>18766.7</v>
      </c>
      <c r="D17" s="89">
        <f t="shared" si="27"/>
        <v>100.5</v>
      </c>
      <c r="E17" s="122">
        <f>ROUND(('фонд начисленной заработной пла'!E17/'среднесписочная численность'!E17/3)*1000,1)</f>
        <v>19737.7</v>
      </c>
      <c r="F17" s="122">
        <f>ROUND(('фонд начисленной заработной пла'!F17/'среднесписочная численность'!F17/3)*1000,1)</f>
        <v>16104.5</v>
      </c>
      <c r="G17" s="89">
        <f t="shared" si="28"/>
        <v>81.599999999999994</v>
      </c>
      <c r="H17" s="122">
        <f>ROUND(('фонд начисленной заработной пла'!H17/'среднесписочная численность'!H17/12)*1000,1)</f>
        <v>19142</v>
      </c>
      <c r="I17" s="89">
        <f t="shared" si="29"/>
        <v>102</v>
      </c>
      <c r="J17" s="122">
        <f>ROUND(('фонд начисленной заработной пла'!J17/'среднесписочная численность'!J17/12)*1000,1)</f>
        <v>19965</v>
      </c>
      <c r="K17" s="89">
        <f t="shared" si="30"/>
        <v>104.3</v>
      </c>
      <c r="L17" s="122">
        <f>ROUND(('фонд начисленной заработной пла'!L17/'среднесписочная численность'!L17/12)*1000,1)</f>
        <v>20623.3</v>
      </c>
      <c r="M17" s="89">
        <f t="shared" si="31"/>
        <v>103.3</v>
      </c>
      <c r="N17" s="122">
        <f>ROUND(('фонд начисленной заработной пла'!N17/'среднесписочная численность'!N17/12)*1000,1)</f>
        <v>21097.7</v>
      </c>
      <c r="O17" s="89">
        <f t="shared" si="32"/>
        <v>102.3</v>
      </c>
    </row>
    <row r="18" spans="1:15" s="60" customFormat="1" ht="18" customHeight="1" x14ac:dyDescent="0.25">
      <c r="A18" s="61" t="s">
        <v>71</v>
      </c>
      <c r="B18" s="122">
        <f>ROUND(('фонд начисленной заработной пла'!B18/'среднесписочная численность'!B18/12)*1000,1)</f>
        <v>30581.3</v>
      </c>
      <c r="C18" s="122">
        <f>ROUND(('фонд начисленной заработной пла'!C18/'среднесписочная численность'!C18/12)*1000,1)</f>
        <v>31739.200000000001</v>
      </c>
      <c r="D18" s="89">
        <f t="shared" si="27"/>
        <v>103.8</v>
      </c>
      <c r="E18" s="122">
        <f>ROUND(('фонд начисленной заработной пла'!E18/'среднесписочная численность'!E18/3)*1000,1)</f>
        <v>28275.7</v>
      </c>
      <c r="F18" s="122">
        <f>ROUND(('фонд начисленной заработной пла'!F18/'среднесписочная численность'!F18/3)*1000,1)</f>
        <v>27168.400000000001</v>
      </c>
      <c r="G18" s="89">
        <f t="shared" si="28"/>
        <v>96.1</v>
      </c>
      <c r="H18" s="122">
        <f>ROUND(('фонд начисленной заработной пла'!H18/'среднесписочная численность'!H18/12)*1000,1)</f>
        <v>32868.800000000003</v>
      </c>
      <c r="I18" s="89">
        <f t="shared" si="29"/>
        <v>103.6</v>
      </c>
      <c r="J18" s="122">
        <f>ROUND(('фонд начисленной заработной пла'!J18/'среднесписочная численность'!J18/12)*1000,1)</f>
        <v>33683.699999999997</v>
      </c>
      <c r="K18" s="89">
        <f t="shared" si="30"/>
        <v>102.5</v>
      </c>
      <c r="L18" s="122">
        <f>ROUND(('фонд начисленной заработной пла'!L18/'среднесписочная численность'!L18/12)*1000,1)</f>
        <v>34189.4</v>
      </c>
      <c r="M18" s="89">
        <f t="shared" si="31"/>
        <v>101.5</v>
      </c>
      <c r="N18" s="122">
        <f>ROUND(('фонд начисленной заработной пла'!N18/'среднесписочная численность'!N18/12)*1000,1)</f>
        <v>35215.1</v>
      </c>
      <c r="O18" s="89">
        <f t="shared" si="32"/>
        <v>103</v>
      </c>
    </row>
    <row r="19" spans="1:15" s="85" customFormat="1" ht="18" customHeight="1" x14ac:dyDescent="0.25">
      <c r="A19" s="61" t="s">
        <v>72</v>
      </c>
      <c r="B19" s="122">
        <f>ROUND(('фонд начисленной заработной пла'!B19/'среднесписочная численность'!B19/12)*1000,1)</f>
        <v>20601.099999999999</v>
      </c>
      <c r="C19" s="122">
        <f>ROUND(('фонд начисленной заработной пла'!C19/'среднесписочная численность'!C19/12)*1000,1)</f>
        <v>24721.200000000001</v>
      </c>
      <c r="D19" s="89">
        <f t="shared" si="27"/>
        <v>120</v>
      </c>
      <c r="E19" s="122">
        <f>ROUND(('фонд начисленной заработной пла'!E19/'среднесписочная численность'!E19/3)*1000,1)</f>
        <v>25269.7</v>
      </c>
      <c r="F19" s="122">
        <f>ROUND(('фонд начисленной заработной пла'!F19/'среднесписочная численность'!F19/3)*1000,1)</f>
        <v>27273.1</v>
      </c>
      <c r="G19" s="89">
        <f t="shared" si="28"/>
        <v>107.9</v>
      </c>
      <c r="H19" s="122">
        <f>ROUND(('фонд начисленной заработной пла'!H19/'среднесписочная численность'!H19/12)*1000,1)</f>
        <v>25155.599999999999</v>
      </c>
      <c r="I19" s="89">
        <f t="shared" si="29"/>
        <v>101.8</v>
      </c>
      <c r="J19" s="122">
        <f>ROUND(('фонд начисленной заработной пла'!J19/'среднесписочная численность'!J19/12)*1000,1)</f>
        <v>25599.4</v>
      </c>
      <c r="K19" s="89">
        <f t="shared" si="30"/>
        <v>101.8</v>
      </c>
      <c r="L19" s="122">
        <f>ROUND(('фонд начисленной заработной пла'!L19/'среднесписочная численность'!L19/12)*1000,1)</f>
        <v>26188.3</v>
      </c>
      <c r="M19" s="89">
        <f t="shared" si="31"/>
        <v>102.3</v>
      </c>
      <c r="N19" s="122">
        <f>ROUND(('фонд начисленной заработной пла'!N19/'среднесписочная численность'!N19/12)*1000,1)</f>
        <v>27235.8</v>
      </c>
      <c r="O19" s="89">
        <f t="shared" si="32"/>
        <v>104</v>
      </c>
    </row>
    <row r="20" spans="1:15" s="59" customFormat="1" ht="18" customHeight="1" x14ac:dyDescent="0.25">
      <c r="A20" s="61" t="s">
        <v>74</v>
      </c>
      <c r="B20" s="122">
        <f>ROUND(('фонд начисленной заработной пла'!B20/'среднесписочная численность'!B20/12)*1000,1)</f>
        <v>19004.400000000001</v>
      </c>
      <c r="C20" s="122">
        <f>ROUND(('фонд начисленной заработной пла'!C20/'среднесписочная численность'!C20/12)*1000,1)</f>
        <v>21718.799999999999</v>
      </c>
      <c r="D20" s="89">
        <f t="shared" si="27"/>
        <v>114.3</v>
      </c>
      <c r="E20" s="122">
        <f>ROUND(('фонд начисленной заработной пла'!E20/'среднесписочная численность'!E20/3)*1000,1)</f>
        <v>18329.099999999999</v>
      </c>
      <c r="F20" s="122">
        <f>ROUND(('фонд начисленной заработной пла'!F20/'среднесписочная численность'!F20/3)*1000,1)</f>
        <v>13644.4</v>
      </c>
      <c r="G20" s="89">
        <f t="shared" si="28"/>
        <v>74.400000000000006</v>
      </c>
      <c r="H20" s="122">
        <f>ROUND(('фонд начисленной заработной пла'!H20/'среднесписочная численность'!H20/12)*1000,1)</f>
        <v>21783.9</v>
      </c>
      <c r="I20" s="89">
        <f t="shared" si="29"/>
        <v>100.3</v>
      </c>
      <c r="J20" s="122">
        <f>ROUND(('фонд начисленной заработной пла'!J20/'среднесписочная численность'!J20/12)*1000,1)</f>
        <v>22502.6</v>
      </c>
      <c r="K20" s="89">
        <f t="shared" si="30"/>
        <v>103.3</v>
      </c>
      <c r="L20" s="122">
        <f>ROUND(('фонд начисленной заработной пла'!L20/'среднесписочная численность'!L20/12)*1000,1)</f>
        <v>22953.1</v>
      </c>
      <c r="M20" s="89">
        <f t="shared" si="31"/>
        <v>102</v>
      </c>
      <c r="N20" s="122">
        <f>ROUND(('фонд начисленной заработной пла'!N20/'среднесписочная численность'!N20/12)*1000,1)</f>
        <v>23480.7</v>
      </c>
      <c r="O20" s="89">
        <f t="shared" si="32"/>
        <v>102.3</v>
      </c>
    </row>
    <row r="21" spans="1:15" s="60" customFormat="1" ht="18" customHeight="1" x14ac:dyDescent="0.25">
      <c r="A21" s="61" t="s">
        <v>75</v>
      </c>
      <c r="B21" s="122">
        <f>ROUND(('фонд начисленной заработной пла'!B21/'среднесписочная численность'!B21/12)*1000,1)</f>
        <v>30004.5</v>
      </c>
      <c r="C21" s="122">
        <f>ROUND(('фонд начисленной заработной пла'!C21/'среднесписочная численность'!C21/12)*1000,1)</f>
        <v>34388.1</v>
      </c>
      <c r="D21" s="89">
        <f t="shared" si="27"/>
        <v>114.6</v>
      </c>
      <c r="E21" s="122">
        <f>ROUND(('фонд начисленной заработной пла'!E21/'среднесписочная численность'!E21/3)*1000,1)</f>
        <v>23161.9</v>
      </c>
      <c r="F21" s="122">
        <f>ROUND(('фонд начисленной заработной пла'!F21/'среднесписочная численность'!F21/3)*1000,1)</f>
        <v>12175.4</v>
      </c>
      <c r="G21" s="89">
        <f t="shared" si="28"/>
        <v>52.6</v>
      </c>
      <c r="H21" s="122">
        <f>ROUND(('фонд начисленной заработной пла'!H21/'среднесписочная численность'!H21/12)*1000,1)</f>
        <v>33635.1</v>
      </c>
      <c r="I21" s="89">
        <f t="shared" si="29"/>
        <v>97.8</v>
      </c>
      <c r="J21" s="122">
        <f>ROUND(('фонд начисленной заработной пла'!J21/'среднесписочная численность'!J21/12)*1000,1)</f>
        <v>34610.400000000001</v>
      </c>
      <c r="K21" s="89">
        <f t="shared" si="30"/>
        <v>102.9</v>
      </c>
      <c r="L21" s="122">
        <f>ROUND(('фонд начисленной заработной пла'!L21/'среднесписочная численность'!L21/12)*1000,1)</f>
        <v>35648.6</v>
      </c>
      <c r="M21" s="89">
        <f t="shared" si="31"/>
        <v>103</v>
      </c>
      <c r="N21" s="122">
        <f>ROUND(('фонд начисленной заработной пла'!N21/'среднесписочная численность'!N21/12)*1000,1)</f>
        <v>36325.9</v>
      </c>
      <c r="O21" s="89">
        <f t="shared" si="32"/>
        <v>101.9</v>
      </c>
    </row>
    <row r="22" spans="1:15" s="85" customFormat="1" ht="18" customHeight="1" x14ac:dyDescent="0.25">
      <c r="A22" s="61" t="s">
        <v>73</v>
      </c>
      <c r="B22" s="122">
        <f>ROUND(('фонд начисленной заработной пла'!B22/'среднесписочная численность'!B22/12)*1000,1)</f>
        <v>15320.5</v>
      </c>
      <c r="C22" s="122">
        <f>ROUND(('фонд начисленной заработной пла'!C22/'среднесписочная численность'!C22/12)*1000,1)</f>
        <v>18198.7</v>
      </c>
      <c r="D22" s="89">
        <f t="shared" si="27"/>
        <v>118.8</v>
      </c>
      <c r="E22" s="122">
        <f>ROUND(('фонд начисленной заработной пла'!E22/'среднесписочная численность'!E22/3)*1000,1)</f>
        <v>23076.9</v>
      </c>
      <c r="F22" s="122">
        <f>ROUND(('фонд начисленной заработной пла'!F22/'среднесписочная численность'!F22/3)*1000,1)</f>
        <v>24333.3</v>
      </c>
      <c r="G22" s="89">
        <f t="shared" si="28"/>
        <v>105.4</v>
      </c>
      <c r="H22" s="122">
        <f>ROUND(('фонд начисленной заработной пла'!H22/'среднесписочная численность'!H22/12)*1000,1)</f>
        <v>19836.5</v>
      </c>
      <c r="I22" s="89">
        <f t="shared" si="29"/>
        <v>109</v>
      </c>
      <c r="J22" s="122">
        <f>ROUND(('фонд начисленной заработной пла'!J22/'среднесписочная численность'!J22/12)*1000,1)</f>
        <v>20628.2</v>
      </c>
      <c r="K22" s="89">
        <f t="shared" si="30"/>
        <v>104</v>
      </c>
      <c r="L22" s="122">
        <f>ROUND(('фонд начисленной заработной пла'!L22/'среднесписочная численность'!L22/12)*1000,1)</f>
        <v>21666.7</v>
      </c>
      <c r="M22" s="89">
        <f t="shared" si="31"/>
        <v>105</v>
      </c>
      <c r="N22" s="122">
        <f>ROUND(('фонд начисленной заработной пла'!N22/'среднесписочная численность'!N22/12)*1000,1)</f>
        <v>22294.9</v>
      </c>
      <c r="O22" s="89">
        <f t="shared" si="32"/>
        <v>102.9</v>
      </c>
    </row>
    <row r="23" spans="1:15" s="60" customFormat="1" ht="18" customHeight="1" x14ac:dyDescent="0.25">
      <c r="A23" s="61" t="s">
        <v>76</v>
      </c>
      <c r="B23" s="122">
        <f>ROUND(('фонд начисленной заработной пла'!B23/'среднесписочная численность'!B23/12)*1000,1)</f>
        <v>39238.1</v>
      </c>
      <c r="C23" s="122">
        <f>ROUND(('фонд начисленной заработной пла'!C23/'среднесписочная численность'!C23/12)*1000,1)</f>
        <v>37604.9</v>
      </c>
      <c r="D23" s="89">
        <f t="shared" si="27"/>
        <v>95.8</v>
      </c>
      <c r="E23" s="122">
        <f>ROUND(('фонд начисленной заработной пла'!E23/'среднесписочная численность'!E23/3)*1000,1)</f>
        <v>23851.3</v>
      </c>
      <c r="F23" s="122">
        <f>ROUND(('фонд начисленной заработной пла'!F23/'среднесписочная численность'!F23/3)*1000,1)</f>
        <v>20900</v>
      </c>
      <c r="G23" s="89">
        <f t="shared" si="28"/>
        <v>87.6</v>
      </c>
      <c r="H23" s="122">
        <f>ROUND(('фонд начисленной заработной пла'!H23/'среднесписочная численность'!H23/12)*1000,1)</f>
        <v>41536.400000000001</v>
      </c>
      <c r="I23" s="89">
        <f t="shared" si="29"/>
        <v>110.5</v>
      </c>
      <c r="J23" s="122">
        <f>ROUND(('фонд начисленной заработной пла'!J23/'среднесписочная численность'!J23/12)*1000,1)</f>
        <v>42366.9</v>
      </c>
      <c r="K23" s="89">
        <f t="shared" si="30"/>
        <v>102</v>
      </c>
      <c r="L23" s="122">
        <f>ROUND(('фонд начисленной заработной пла'!L23/'среднесписочная численность'!L23/12)*1000,1)</f>
        <v>44654.8</v>
      </c>
      <c r="M23" s="89">
        <f t="shared" si="31"/>
        <v>105.4</v>
      </c>
      <c r="N23" s="122">
        <f>ROUND(('фонд начисленной заработной пла'!N23/'среднесписочная численность'!N23/12)*1000,1)</f>
        <v>47965.4</v>
      </c>
      <c r="O23" s="89">
        <f t="shared" si="32"/>
        <v>107.4</v>
      </c>
    </row>
    <row r="24" spans="1:15" s="60" customFormat="1" ht="18" customHeight="1" x14ac:dyDescent="0.25">
      <c r="A24" s="61" t="s">
        <v>126</v>
      </c>
      <c r="B24" s="122">
        <f>ROUND(('фонд начисленной заработной пла'!B24/'среднесписочная численность'!B24/12)*1000,1)</f>
        <v>19916.7</v>
      </c>
      <c r="C24" s="122">
        <f>ROUND(('фонд начисленной заработной пла'!C24/'среднесписочная численность'!C24/12)*1000,1)</f>
        <v>21225.5</v>
      </c>
      <c r="D24" s="89">
        <f t="shared" si="27"/>
        <v>106.6</v>
      </c>
      <c r="E24" s="122">
        <f>ROUND(('фонд начисленной заработной пла'!E24/'среднесписочная численность'!E24/3)*1000,1)</f>
        <v>16435.7</v>
      </c>
      <c r="F24" s="122">
        <f>ROUND(('фонд начисленной заработной пла'!F24/'среднесписочная численность'!F24/3)*1000,1)</f>
        <v>17688.400000000001</v>
      </c>
      <c r="G24" s="89">
        <f t="shared" si="28"/>
        <v>107.6</v>
      </c>
      <c r="H24" s="122">
        <f>ROUND(('фонд начисленной заработной пла'!H24/'среднесписочная численность'!H24/12)*1000,1)</f>
        <v>21862.7</v>
      </c>
      <c r="I24" s="89">
        <f t="shared" si="29"/>
        <v>103</v>
      </c>
      <c r="J24" s="122">
        <f>ROUND(('фонд начисленной заработной пла'!J24/'среднесписочная численность'!J24/12)*1000,1)</f>
        <v>22453</v>
      </c>
      <c r="K24" s="89">
        <f t="shared" si="30"/>
        <v>102.7</v>
      </c>
      <c r="L24" s="122">
        <f>ROUND(('фонд начисленной заработной пла'!L24/'среднесписочная численность'!L24/12)*1000,1)</f>
        <v>23346.1</v>
      </c>
      <c r="M24" s="89">
        <f t="shared" si="31"/>
        <v>104</v>
      </c>
      <c r="N24" s="122">
        <f>ROUND(('фонд начисленной заработной пла'!N24/'среднесписочная численность'!N24/12)*1000,1)</f>
        <v>23679.4</v>
      </c>
      <c r="O24" s="89">
        <f t="shared" si="32"/>
        <v>101.4</v>
      </c>
    </row>
    <row r="25" spans="1:15" s="85" customFormat="1" ht="18" customHeight="1" x14ac:dyDescent="0.25">
      <c r="A25" s="61" t="s">
        <v>77</v>
      </c>
      <c r="B25" s="122">
        <f>ROUND(('фонд начисленной заработной пла'!B25/'среднесписочная численность'!B25/12)*1000,1)</f>
        <v>33503.199999999997</v>
      </c>
      <c r="C25" s="122">
        <f>ROUND(('фонд начисленной заработной пла'!C25/'среднесписочная численность'!C25/12)*1000,1)</f>
        <v>33912.199999999997</v>
      </c>
      <c r="D25" s="89">
        <f t="shared" si="27"/>
        <v>101.2</v>
      </c>
      <c r="E25" s="122">
        <f>ROUND(('фонд начисленной заработной пла'!E25/'среднесписочная численность'!E25/3)*1000,1)</f>
        <v>19847.3</v>
      </c>
      <c r="F25" s="122">
        <f>ROUND(('фонд начисленной заработной пла'!F25/'среднесписочная численность'!F25/3)*1000,1)</f>
        <v>22265.1</v>
      </c>
      <c r="G25" s="89">
        <f t="shared" si="28"/>
        <v>112.2</v>
      </c>
      <c r="H25" s="122">
        <f>ROUND(('фонд начисленной заработной пла'!H25/'среднесписочная численность'!H25/12)*1000,1)</f>
        <v>36017.9</v>
      </c>
      <c r="I25" s="89">
        <f t="shared" si="29"/>
        <v>106.2</v>
      </c>
      <c r="J25" s="122">
        <f>ROUND(('фонд начисленной заработной пла'!J25/'среднесписочная численность'!J25/12)*1000,1)</f>
        <v>36990.400000000001</v>
      </c>
      <c r="K25" s="89">
        <f t="shared" si="30"/>
        <v>102.7</v>
      </c>
      <c r="L25" s="122">
        <f>ROUND(('фонд начисленной заработной пла'!L25/'среднесписочная численность'!L25/12)*1000,1)</f>
        <v>37471.199999999997</v>
      </c>
      <c r="M25" s="89">
        <f t="shared" si="31"/>
        <v>101.3</v>
      </c>
      <c r="N25" s="122">
        <f>ROUND(('фонд начисленной заработной пла'!N25/'среднесписочная численность'!N25/12)*1000,1)</f>
        <v>38033.300000000003</v>
      </c>
      <c r="O25" s="89">
        <f t="shared" si="32"/>
        <v>101.5</v>
      </c>
    </row>
    <row r="26" spans="1:15" s="85" customFormat="1" ht="18" customHeight="1" x14ac:dyDescent="0.25">
      <c r="A26" s="61" t="s">
        <v>78</v>
      </c>
      <c r="B26" s="122">
        <f>ROUND(('фонд начисленной заработной пла'!B26/'среднесписочная численность'!B26/12)*1000,1)</f>
        <v>30875.200000000001</v>
      </c>
      <c r="C26" s="122">
        <f>ROUND(('фонд начисленной заработной пла'!C26/'среднесписочная численность'!C26/12)*1000,1)</f>
        <v>31321.8</v>
      </c>
      <c r="D26" s="89">
        <f t="shared" si="27"/>
        <v>101.4</v>
      </c>
      <c r="E26" s="122">
        <f>ROUND(('фонд начисленной заработной пла'!E26/'среднесписочная численность'!E26/3)*1000,1)</f>
        <v>33505.599999999999</v>
      </c>
      <c r="F26" s="122">
        <f>ROUND(('фонд начисленной заработной пла'!F26/'среднесписочная численность'!F26/3)*1000,1)</f>
        <v>33205.599999999999</v>
      </c>
      <c r="G26" s="89">
        <f t="shared" si="28"/>
        <v>99.1</v>
      </c>
      <c r="H26" s="122">
        <f>ROUND(('фонд начисленной заработной пла'!H26/'среднесписочная численность'!H26/12)*1000,1)</f>
        <v>31694.6</v>
      </c>
      <c r="I26" s="89">
        <f t="shared" si="29"/>
        <v>101.2</v>
      </c>
      <c r="J26" s="122">
        <f>ROUND(('фонд начисленной заработной пла'!J26/'среднесписочная численность'!J26/12)*1000,1)</f>
        <v>32518.7</v>
      </c>
      <c r="K26" s="89">
        <f t="shared" si="30"/>
        <v>102.6</v>
      </c>
      <c r="L26" s="122">
        <f>ROUND(('фонд начисленной заработной пла'!L26/'среднесписочная численность'!L26/12)*1000,1)</f>
        <v>33299</v>
      </c>
      <c r="M26" s="89">
        <f t="shared" si="31"/>
        <v>102.4</v>
      </c>
      <c r="N26" s="122">
        <f>ROUND(('фонд начисленной заработной пла'!N26/'среднесписочная численность'!N26/12)*1000,1)</f>
        <v>34297.9</v>
      </c>
      <c r="O26" s="89">
        <f t="shared" si="32"/>
        <v>103</v>
      </c>
    </row>
    <row r="27" spans="1:15" s="60" customFormat="1" ht="18" customHeight="1" x14ac:dyDescent="0.25">
      <c r="A27" s="61" t="s">
        <v>79</v>
      </c>
      <c r="B27" s="122">
        <f>ROUND(('фонд начисленной заработной пла'!B27/'среднесписочная численность'!B27/12)*1000,1)</f>
        <v>35745.599999999999</v>
      </c>
      <c r="C27" s="122">
        <f>ROUND(('фонд начисленной заработной пла'!C27/'среднесписочная численность'!C27/12)*1000,1)</f>
        <v>37750</v>
      </c>
      <c r="D27" s="89">
        <f t="shared" si="27"/>
        <v>105.6</v>
      </c>
      <c r="E27" s="122">
        <f>ROUND(('фонд начисленной заработной пла'!E27/'среднесписочная численность'!E27/3)*1000,1)</f>
        <v>19384.2</v>
      </c>
      <c r="F27" s="122">
        <f>ROUND(('фонд начисленной заработной пла'!F27/'среднесписочная численность'!F27/3)*1000,1)</f>
        <v>21912.3</v>
      </c>
      <c r="G27" s="89">
        <f t="shared" si="28"/>
        <v>113</v>
      </c>
      <c r="H27" s="122">
        <f>ROUND(('фонд начисленной заработной пла'!H27/'среднесписочная численность'!H27/12)*1000,1)</f>
        <v>38882.5</v>
      </c>
      <c r="I27" s="89">
        <f t="shared" si="29"/>
        <v>103</v>
      </c>
      <c r="J27" s="122">
        <f>ROUND(('фонд начисленной заработной пла'!J27/'среднесписочная численность'!J27/12)*1000,1)</f>
        <v>39776.300000000003</v>
      </c>
      <c r="K27" s="89">
        <f t="shared" si="30"/>
        <v>102.3</v>
      </c>
      <c r="L27" s="122">
        <f>ROUND(('фонд начисленной заработной пла'!L27/'среднесписочная численность'!L27/12)*1000,1)</f>
        <v>41008.800000000003</v>
      </c>
      <c r="M27" s="89">
        <f t="shared" si="31"/>
        <v>103.1</v>
      </c>
      <c r="N27" s="122">
        <f>ROUND(('фонд начисленной заработной пла'!N27/'среднесписочная численность'!N27/12)*1000,1)</f>
        <v>42157.9</v>
      </c>
      <c r="O27" s="89">
        <f t="shared" si="32"/>
        <v>102.8</v>
      </c>
    </row>
    <row r="28" spans="1:15" s="85" customFormat="1" ht="18" customHeight="1" x14ac:dyDescent="0.25">
      <c r="A28" s="61" t="s">
        <v>80</v>
      </c>
      <c r="B28" s="122">
        <f>ROUND(('фонд начисленной заработной пла'!B28/'среднесписочная численность'!B28/12)*1000,1)</f>
        <v>25192.7</v>
      </c>
      <c r="C28" s="122">
        <f>ROUND(('фонд начисленной заработной пла'!C28/'среднесписочная численность'!C28/12)*1000,1)</f>
        <v>26655.8</v>
      </c>
      <c r="D28" s="89">
        <f t="shared" si="27"/>
        <v>105.8</v>
      </c>
      <c r="E28" s="122">
        <f>ROUND(('фонд начисленной заработной пла'!E28/'среднесписочная численность'!E28/3)*1000,1)</f>
        <v>20831.900000000001</v>
      </c>
      <c r="F28" s="122">
        <f>ROUND(('фонд начисленной заработной пла'!F28/'среднесписочная численность'!F28/3)*1000,1)</f>
        <v>25051.599999999999</v>
      </c>
      <c r="G28" s="89">
        <f t="shared" si="28"/>
        <v>120.3</v>
      </c>
      <c r="H28" s="122">
        <f>ROUND(('фонд начисленной заработной пла'!H28/'среднесписочная численность'!H28/12)*1000,1)</f>
        <v>27245.9</v>
      </c>
      <c r="I28" s="89">
        <f t="shared" si="29"/>
        <v>102.2</v>
      </c>
      <c r="J28" s="122">
        <f>ROUND(('фонд начисленной заработной пла'!J28/'среднесписочная численность'!J28/12)*1000,1)</f>
        <v>28399.5</v>
      </c>
      <c r="K28" s="89">
        <f t="shared" si="30"/>
        <v>104.2</v>
      </c>
      <c r="L28" s="122">
        <f>ROUND(('фонд начисленной заработной пла'!L28/'среднесписочная численность'!L28/12)*1000,1)</f>
        <v>29138</v>
      </c>
      <c r="M28" s="89">
        <f t="shared" si="31"/>
        <v>102.6</v>
      </c>
      <c r="N28" s="122">
        <f>ROUND(('фонд начисленной заработной пла'!N28/'среднесписочная численность'!N28/12)*1000,1)</f>
        <v>29953.599999999999</v>
      </c>
      <c r="O28" s="89">
        <f t="shared" si="32"/>
        <v>102.8</v>
      </c>
    </row>
    <row r="29" spans="1:15" s="60" customFormat="1" ht="15.75" customHeight="1" x14ac:dyDescent="0.25">
      <c r="A29" s="61" t="s">
        <v>81</v>
      </c>
      <c r="B29" s="124">
        <f>ROUND(('фонд начисленной заработной пла'!B29/'среднесписочная численность'!B29/12)*1000,1)</f>
        <v>16618.2</v>
      </c>
      <c r="C29" s="43">
        <f>ROUND(('фонд начисленной заработной пла'!C29/'среднесписочная численность'!C29/12)*1000,1)</f>
        <v>18424.099999999999</v>
      </c>
      <c r="D29" s="92">
        <f t="shared" si="27"/>
        <v>110.9</v>
      </c>
      <c r="E29" s="122">
        <f>ROUND(('фонд начисленной заработной пла'!E29/'среднесписочная численность'!E29/3)*1000,1)</f>
        <v>13047.4</v>
      </c>
      <c r="F29" s="122">
        <f>ROUND(('фонд начисленной заработной пла'!F29/'среднесписочная численность'!F29/3)*1000,1)</f>
        <v>18678.2</v>
      </c>
      <c r="G29" s="92">
        <f t="shared" si="28"/>
        <v>143.19999999999999</v>
      </c>
      <c r="H29" s="43">
        <f>ROUND(('фонд начисленной заработной пла'!H29/'среднесписочная численность'!H29/12)*1000,1)</f>
        <v>19529.8</v>
      </c>
      <c r="I29" s="92">
        <f t="shared" si="29"/>
        <v>106</v>
      </c>
      <c r="J29" s="43">
        <f>ROUND(('фонд начисленной заработной пла'!J29/'среднесписочная численность'!J29/12)*1000,1)</f>
        <v>20369</v>
      </c>
      <c r="K29" s="92">
        <f t="shared" si="30"/>
        <v>104.3</v>
      </c>
      <c r="L29" s="43">
        <f>ROUND(('фонд начисленной заработной пла'!L29/'среднесписочная численность'!L29/12)*1000,1)</f>
        <v>21102.7</v>
      </c>
      <c r="M29" s="92">
        <f t="shared" si="31"/>
        <v>103.6</v>
      </c>
      <c r="N29" s="43">
        <f>ROUND(('фонд начисленной заработной пла'!N29/'среднесписочная численность'!N29/12)*1000,1)</f>
        <v>21376.5</v>
      </c>
      <c r="O29" s="66">
        <f t="shared" si="32"/>
        <v>101.3</v>
      </c>
    </row>
    <row r="30" spans="1:15" ht="15" customHeight="1" x14ac:dyDescent="0.25">
      <c r="A30" s="61" t="s">
        <v>82</v>
      </c>
      <c r="B30" s="43">
        <f>ROUND(('фонд начисленной заработной пла'!B30/'среднесписочная численность'!B30/12)*1000,1)</f>
        <v>36584.800000000003</v>
      </c>
      <c r="C30" s="43">
        <f>ROUND(('фонд начисленной заработной пла'!C30/'среднесписочная численность'!C30/12)*1000,1)</f>
        <v>40890.400000000001</v>
      </c>
      <c r="D30" s="92">
        <f t="shared" si="27"/>
        <v>111.8</v>
      </c>
      <c r="E30" s="122">
        <f>ROUND(('фонд начисленной заработной пла'!E30/'среднесписочная численность'!E30/3)*1000,1)</f>
        <v>33698.9</v>
      </c>
      <c r="F30" s="122">
        <f>ROUND(('фонд начисленной заработной пла'!F30/'среднесписочная численность'!F30/3)*1000,1)</f>
        <v>37529.300000000003</v>
      </c>
      <c r="G30" s="92">
        <f t="shared" si="28"/>
        <v>111.4</v>
      </c>
      <c r="H30" s="43">
        <f>ROUND(('фонд начисленной заработной пла'!H30/'среднесписочная численность'!H30/12)*1000,1)</f>
        <v>43507.5</v>
      </c>
      <c r="I30" s="92">
        <f t="shared" si="29"/>
        <v>106.4</v>
      </c>
      <c r="J30" s="43">
        <f>ROUND(('фонд начисленной заработной пла'!J30/'среднесписочная численность'!J30/12)*1000,1)</f>
        <v>44812.5</v>
      </c>
      <c r="K30" s="92">
        <f t="shared" si="30"/>
        <v>103</v>
      </c>
      <c r="L30" s="43">
        <f>ROUND(('фонд начисленной заработной пла'!L30/'среднесписочная численность'!L30/12)*1000,1)</f>
        <v>45888.1</v>
      </c>
      <c r="M30" s="92">
        <f t="shared" si="31"/>
        <v>102.4</v>
      </c>
      <c r="N30" s="43">
        <f>ROUND(('фонд начисленной заработной пла'!N30/'среднесписочная численность'!N30/12)*1000,1)</f>
        <v>47218.8</v>
      </c>
      <c r="O30" s="66">
        <f t="shared" ref="O30" si="33">ROUND(N30/L30*100,1)</f>
        <v>102.9</v>
      </c>
    </row>
    <row r="31" spans="1:15" ht="17.25" customHeight="1" x14ac:dyDescent="0.25">
      <c r="A31" s="32" t="s">
        <v>0</v>
      </c>
      <c r="B31" s="31" t="e">
        <f>ROUND(('фонд начисленной заработной пла'!B31/'среднесписочная численность'!B31/12)*1000,1)</f>
        <v>#DIV/0!</v>
      </c>
      <c r="C31" s="31" t="e">
        <f>ROUND(('фонд начисленной заработной пла'!C31/'среднесписочная численность'!C31/12)*1000,1)</f>
        <v>#DIV/0!</v>
      </c>
      <c r="D31" s="33" t="e">
        <f t="shared" ref="D31:D33" si="34">ROUND(C31/B31*100,1)</f>
        <v>#DIV/0!</v>
      </c>
      <c r="E31" s="31" t="e">
        <f>ROUND(('фонд начисленной заработной пла'!E31/'среднесписочная численность'!E31/3)*1000,1)</f>
        <v>#DIV/0!</v>
      </c>
      <c r="F31" s="31" t="e">
        <f>ROUND(('фонд начисленной заработной пла'!F31/'среднесписочная численность'!F31/3)*1000,1)</f>
        <v>#DIV/0!</v>
      </c>
      <c r="G31" s="33" t="e">
        <f t="shared" ref="G31:G33" si="35">ROUND(F31/E31*100,1)</f>
        <v>#DIV/0!</v>
      </c>
      <c r="H31" s="31" t="e">
        <f>ROUND(('фонд начисленной заработной пла'!H31/'среднесписочная численность'!H31/12)*1000,1)</f>
        <v>#DIV/0!</v>
      </c>
      <c r="I31" s="33" t="e">
        <f t="shared" ref="I31:I33" si="36">ROUND(H31/C31*100,1)</f>
        <v>#DIV/0!</v>
      </c>
      <c r="J31" s="31" t="e">
        <f>ROUND(('фонд начисленной заработной пла'!J31/'среднесписочная численность'!J31/12)*1000,1)</f>
        <v>#DIV/0!</v>
      </c>
      <c r="K31" s="33" t="e">
        <f t="shared" ref="K31:K33" si="37">ROUND(J31/H31*100,1)</f>
        <v>#DIV/0!</v>
      </c>
      <c r="L31" s="31" t="e">
        <f>ROUND(('фонд начисленной заработной пла'!L31/'среднесписочная численность'!L31/12)*1000,1)</f>
        <v>#DIV/0!</v>
      </c>
      <c r="M31" s="33" t="e">
        <f t="shared" ref="M31:M33" si="38">ROUND(L31/J31*100,1)</f>
        <v>#DIV/0!</v>
      </c>
      <c r="N31" s="31" t="e">
        <f>ROUND(('фонд начисленной заработной пла'!N31/'среднесписочная численность'!N31/12)*1000,1)</f>
        <v>#DIV/0!</v>
      </c>
      <c r="O31" s="33" t="e">
        <f t="shared" ref="O31:O33" si="39">ROUND(N31/L31*100,1)</f>
        <v>#DIV/0!</v>
      </c>
    </row>
    <row r="32" spans="1:15" ht="18" customHeight="1" x14ac:dyDescent="0.25">
      <c r="A32" s="17" t="str">
        <f>'фонд начисленной заработной пла'!A32</f>
        <v>(наименование предприятия, организации)</v>
      </c>
      <c r="B32" s="19" t="e">
        <f>ROUND(('фонд начисленной заработной пла'!B32/'среднесписочная численность'!B32/12)*1000,1)</f>
        <v>#DIV/0!</v>
      </c>
      <c r="C32" s="19" t="e">
        <f>ROUND(('фонд начисленной заработной пла'!C32/'среднесписочная численность'!C32/12)*1000,1)</f>
        <v>#DIV/0!</v>
      </c>
      <c r="D32" s="20" t="e">
        <f t="shared" si="34"/>
        <v>#DIV/0!</v>
      </c>
      <c r="E32" s="122" t="e">
        <f>ROUND(('фонд начисленной заработной пла'!E32/'среднесписочная численность'!E32/3)*1000,1)</f>
        <v>#DIV/0!</v>
      </c>
      <c r="F32" s="122" t="e">
        <f>ROUND(('фонд начисленной заработной пла'!F32/'среднесписочная численность'!F32/3)*1000,1)</f>
        <v>#DIV/0!</v>
      </c>
      <c r="G32" s="20" t="e">
        <f t="shared" si="35"/>
        <v>#DIV/0!</v>
      </c>
      <c r="H32" s="19" t="e">
        <f>ROUND(('фонд начисленной заработной пла'!H32/'среднесписочная численность'!H32/12)*1000,1)</f>
        <v>#DIV/0!</v>
      </c>
      <c r="I32" s="20" t="e">
        <f t="shared" si="36"/>
        <v>#DIV/0!</v>
      </c>
      <c r="J32" s="19" t="e">
        <f>ROUND(('фонд начисленной заработной пла'!J32/'среднесписочная численность'!J32/12)*1000,1)</f>
        <v>#DIV/0!</v>
      </c>
      <c r="K32" s="20" t="e">
        <f t="shared" si="37"/>
        <v>#DIV/0!</v>
      </c>
      <c r="L32" s="19" t="e">
        <f>ROUND(('фонд начисленной заработной пла'!L32/'среднесписочная численность'!L32/12)*1000,1)</f>
        <v>#DIV/0!</v>
      </c>
      <c r="M32" s="20" t="e">
        <f t="shared" si="38"/>
        <v>#DIV/0!</v>
      </c>
      <c r="N32" s="19" t="e">
        <f>ROUND(('фонд начисленной заработной пла'!N32/'среднесписочная численность'!N32/12)*1000,1)</f>
        <v>#DIV/0!</v>
      </c>
      <c r="O32" s="20" t="e">
        <f t="shared" si="39"/>
        <v>#DIV/0!</v>
      </c>
    </row>
    <row r="33" spans="1:26" ht="18" customHeight="1" x14ac:dyDescent="0.25">
      <c r="A33" s="17" t="str">
        <f>'фонд начисленной заработной пла'!A33</f>
        <v>(наименование предприятия, организации)</v>
      </c>
      <c r="B33" s="19" t="e">
        <f>ROUND(('фонд начисленной заработной пла'!B33/'среднесписочная численность'!B33/12)*1000,1)</f>
        <v>#DIV/0!</v>
      </c>
      <c r="C33" s="19" t="e">
        <f>ROUND(('фонд начисленной заработной пла'!C33/'среднесписочная численность'!C33/12)*1000,1)</f>
        <v>#DIV/0!</v>
      </c>
      <c r="D33" s="20" t="e">
        <f t="shared" si="34"/>
        <v>#DIV/0!</v>
      </c>
      <c r="E33" s="122" t="e">
        <f>ROUND(('фонд начисленной заработной пла'!E33/'среднесписочная численность'!E33/3)*1000,1)</f>
        <v>#DIV/0!</v>
      </c>
      <c r="F33" s="122" t="e">
        <f>ROUND(('фонд начисленной заработной пла'!F33/'среднесписочная численность'!F33/3)*1000,1)</f>
        <v>#DIV/0!</v>
      </c>
      <c r="G33" s="20" t="e">
        <f t="shared" si="35"/>
        <v>#DIV/0!</v>
      </c>
      <c r="H33" s="19" t="e">
        <f>ROUND(('фонд начисленной заработной пла'!H33/'среднесписочная численность'!H33/12)*1000,1)</f>
        <v>#DIV/0!</v>
      </c>
      <c r="I33" s="20" t="e">
        <f t="shared" si="36"/>
        <v>#DIV/0!</v>
      </c>
      <c r="J33" s="19" t="e">
        <f>ROUND(('фонд начисленной заработной пла'!J33/'среднесписочная численность'!J33/12)*1000,1)</f>
        <v>#DIV/0!</v>
      </c>
      <c r="K33" s="20" t="e">
        <f t="shared" si="37"/>
        <v>#DIV/0!</v>
      </c>
      <c r="L33" s="19" t="e">
        <f>ROUND(('фонд начисленной заработной пла'!L33/'среднесписочная численность'!L33/12)*1000,1)</f>
        <v>#DIV/0!</v>
      </c>
      <c r="M33" s="20" t="e">
        <f t="shared" si="38"/>
        <v>#DIV/0!</v>
      </c>
      <c r="N33" s="19" t="e">
        <f>ROUND(('фонд начисленной заработной пла'!N33/'среднесписочная численность'!N33/12)*1000,1)</f>
        <v>#DIV/0!</v>
      </c>
      <c r="O33" s="20" t="e">
        <f t="shared" si="39"/>
        <v>#DIV/0!</v>
      </c>
    </row>
    <row r="34" spans="1:26" ht="15.75" customHeight="1" x14ac:dyDescent="0.25">
      <c r="A34" s="32" t="s">
        <v>1</v>
      </c>
      <c r="B34" s="34">
        <f>ROUND(('фонд начисленной заработной пла'!B34/'среднесписочная численность'!B34/12)*1000,1)</f>
        <v>24837.7</v>
      </c>
      <c r="C34" s="34">
        <f>ROUND(('фонд начисленной заработной пла'!C34/'среднесписочная численность'!C34/12)*1000,1)</f>
        <v>26665.4</v>
      </c>
      <c r="D34" s="33">
        <f t="shared" ref="D34" si="40">ROUND(C34/B34*100,1)</f>
        <v>107.4</v>
      </c>
      <c r="E34" s="31">
        <f>ROUND(('фонд начисленной заработной пла'!E34/'среднесписочная численность'!E34/3)*1000,1)</f>
        <v>25734.5</v>
      </c>
      <c r="F34" s="31">
        <f>ROUND(('фонд начисленной заработной пла'!F34/'среднесписочная численность'!F34/3)*1000,1)</f>
        <v>27945.1</v>
      </c>
      <c r="G34" s="33">
        <f t="shared" ref="G34" si="41">ROUND(F34/E34*100,1)</f>
        <v>108.6</v>
      </c>
      <c r="H34" s="35">
        <f>ROUND(('фонд начисленной заработной пла'!H34/'среднесписочная численность'!H34/12)*1000,1)</f>
        <v>28317.9</v>
      </c>
      <c r="I34" s="33">
        <f t="shared" ref="I34" si="42">ROUND(H34/C34*100,1)</f>
        <v>106.2</v>
      </c>
      <c r="J34" s="35">
        <f>ROUND(('фонд начисленной заработной пла'!J34/'среднесписочная численность'!J34/12)*1000,1)</f>
        <v>28514.1</v>
      </c>
      <c r="K34" s="33">
        <f t="shared" ref="K34" si="43">ROUND(J34/H34*100,1)</f>
        <v>100.7</v>
      </c>
      <c r="L34" s="35">
        <f>ROUND(('фонд начисленной заработной пла'!L34/'среднесписочная численность'!L34/12)*1000,1)</f>
        <v>28737.8</v>
      </c>
      <c r="M34" s="33">
        <f t="shared" ref="M34" si="44">ROUND(L34/J34*100,1)</f>
        <v>100.8</v>
      </c>
      <c r="N34" s="34">
        <f>ROUND(('фонд начисленной заработной пла'!N34/'среднесписочная численность'!N34/12)*1000,1)</f>
        <v>28975.1</v>
      </c>
      <c r="O34" s="33">
        <f t="shared" ref="O34" si="45">ROUND(N34/L34*100,1)</f>
        <v>100.8</v>
      </c>
    </row>
    <row r="35" spans="1:26" ht="15" customHeight="1" x14ac:dyDescent="0.25">
      <c r="A35" s="12" t="s">
        <v>2</v>
      </c>
      <c r="B35" s="13"/>
      <c r="C35" s="14"/>
      <c r="D35" s="8"/>
      <c r="E35" s="31" t="e">
        <f>ROUND(('фонд начисленной заработной пла'!E35/'среднесписочная численность'!E35/3)*1000,1)</f>
        <v>#DIV/0!</v>
      </c>
      <c r="F35" s="31" t="e">
        <f>ROUND(('фонд начисленной заработной пла'!F35/'среднесписочная численность'!F35/3)*1000,1)</f>
        <v>#DIV/0!</v>
      </c>
      <c r="G35" s="8"/>
      <c r="H35" s="14"/>
      <c r="I35" s="8"/>
      <c r="J35" s="14"/>
      <c r="K35" s="8"/>
      <c r="L35" s="14"/>
      <c r="M35" s="8"/>
      <c r="N35" s="14"/>
      <c r="O35" s="8"/>
    </row>
    <row r="36" spans="1:26" ht="15" customHeight="1" x14ac:dyDescent="0.25">
      <c r="A36" s="26" t="s">
        <v>20</v>
      </c>
      <c r="B36" s="37">
        <f>ROUND(('фонд начисленной заработной пла'!B36/'среднесписочная численность'!B36/12)*1000,1)</f>
        <v>17066.400000000001</v>
      </c>
      <c r="C36" s="37">
        <f>ROUND(('фонд начисленной заработной пла'!C36/'среднесписочная численность'!C36/12)*1000,1)</f>
        <v>20646.400000000001</v>
      </c>
      <c r="D36" s="38">
        <f t="shared" ref="D36:D38" si="46">ROUND(C36/B36*100,1)</f>
        <v>121</v>
      </c>
      <c r="E36" s="37">
        <f>ROUND(('фонд начисленной заработной пла'!E36/'среднесписочная численность'!E36/3)*1000,1)</f>
        <v>19547.3</v>
      </c>
      <c r="F36" s="37">
        <f>ROUND(('фонд начисленной заработной пла'!F36/'среднесписочная численность'!F36/3)*1000,1)</f>
        <v>27523.8</v>
      </c>
      <c r="G36" s="38">
        <f t="shared" ref="G36:G38" si="47">ROUND(F36/E36*100,1)</f>
        <v>140.80000000000001</v>
      </c>
      <c r="H36" s="125">
        <f>ROUND(('фонд начисленной заработной пла'!H36/'среднесписочная численность'!H36/12)*1000,1)</f>
        <v>22772.799999999999</v>
      </c>
      <c r="I36" s="38">
        <f t="shared" ref="I36:I38" si="48">ROUND(H36/C36*100,1)</f>
        <v>110.3</v>
      </c>
      <c r="J36" s="125">
        <f>ROUND(('фонд начисленной заработной пла'!J36/'среднесписочная численность'!J36/12)*1000,1)</f>
        <v>23364.2</v>
      </c>
      <c r="K36" s="38">
        <f t="shared" ref="K36:K38" si="49">ROUND(J36/H36*100,1)</f>
        <v>102.6</v>
      </c>
      <c r="L36" s="125">
        <f>ROUND(('фонд начисленной заработной пла'!L36/'среднесписочная численность'!L36/12)*1000,1)</f>
        <v>23947.5</v>
      </c>
      <c r="M36" s="38">
        <f t="shared" ref="M36:M38" si="50">ROUND(L36/J36*100,1)</f>
        <v>102.5</v>
      </c>
      <c r="N36" s="125">
        <f>ROUND(('фонд начисленной заработной пла'!N36/'среднесписочная численность'!N36/12)*1000,1)</f>
        <v>24666.7</v>
      </c>
      <c r="O36" s="38">
        <f t="shared" ref="O36:O38" si="51">ROUND(N36/L36*100,1)</f>
        <v>103</v>
      </c>
    </row>
    <row r="37" spans="1:26" s="86" customFormat="1" ht="14.25" customHeight="1" x14ac:dyDescent="0.2">
      <c r="A37" s="32" t="str">
        <f>'фонд начисленной заработной пла'!A37</f>
        <v>ООО "Солнечный край"</v>
      </c>
      <c r="B37" s="18">
        <f>ROUND(('фонд начисленной заработной пла'!B37/'среднесписочная численность'!B37/12)*1000,1)</f>
        <v>17066.400000000001</v>
      </c>
      <c r="C37" s="65">
        <f>ROUND(('фонд начисленной заработной пла'!C37/'среднесписочная численность'!C37/12)*1000,1)</f>
        <v>20646.400000000001</v>
      </c>
      <c r="D37" s="66">
        <f t="shared" si="46"/>
        <v>121</v>
      </c>
      <c r="E37" s="123">
        <f>ROUND(('фонд начисленной заработной пла'!E37/'среднесписочная численность'!E37/3)*1000,1)</f>
        <v>19547.3</v>
      </c>
      <c r="F37" s="123">
        <f>ROUND(('фонд начисленной заработной пла'!F37/'среднесписочная численность'!F37/3)*1000,1)</f>
        <v>27523.8</v>
      </c>
      <c r="G37" s="66">
        <f t="shared" si="47"/>
        <v>140.80000000000001</v>
      </c>
      <c r="H37" s="65">
        <f>ROUND(('фонд начисленной заработной пла'!H37/'среднесписочная численность'!H37/12)*1000,1)</f>
        <v>22772.799999999999</v>
      </c>
      <c r="I37" s="66">
        <f t="shared" si="48"/>
        <v>110.3</v>
      </c>
      <c r="J37" s="65">
        <f>ROUND(('фонд начисленной заработной пла'!J37/'среднесписочная численность'!J37/12)*1000,1)</f>
        <v>23364.2</v>
      </c>
      <c r="K37" s="66">
        <f t="shared" si="49"/>
        <v>102.6</v>
      </c>
      <c r="L37" s="65">
        <f>ROUND(('фонд начисленной заработной пла'!L37/'среднесписочная численность'!L37/12)*1000,1)</f>
        <v>23947.5</v>
      </c>
      <c r="M37" s="66">
        <f t="shared" si="50"/>
        <v>102.5</v>
      </c>
      <c r="N37" s="65">
        <f>ROUND(('фонд начисленной заработной пла'!N37/'среднесписочная численность'!N37/12)*1000,1)</f>
        <v>24666.7</v>
      </c>
      <c r="O37" s="71">
        <f t="shared" si="51"/>
        <v>103</v>
      </c>
    </row>
    <row r="38" spans="1:26" s="85" customFormat="1" ht="14.25" customHeight="1" x14ac:dyDescent="0.25">
      <c r="A38" s="61"/>
      <c r="B38" s="65" t="e">
        <f>ROUND(('фонд начисленной заработной пла'!B38/'среднесписочная численность'!B38/12)*1000,1)</f>
        <v>#DIV/0!</v>
      </c>
      <c r="C38" s="65" t="e">
        <f>ROUND(('фонд начисленной заработной пла'!C38/'среднесписочная численность'!C38/12)*1000,1)</f>
        <v>#DIV/0!</v>
      </c>
      <c r="D38" s="66" t="e">
        <f t="shared" si="46"/>
        <v>#DIV/0!</v>
      </c>
      <c r="E38" s="123" t="e">
        <f>ROUND(('фонд начисленной заработной пла'!E38/'среднесписочная численность'!E38/3)*1000,1)</f>
        <v>#DIV/0!</v>
      </c>
      <c r="F38" s="123" t="e">
        <f>ROUND(('фонд начисленной заработной пла'!F38/'среднесписочная численность'!F38/3)*1000,1)</f>
        <v>#DIV/0!</v>
      </c>
      <c r="G38" s="66" t="e">
        <f t="shared" si="47"/>
        <v>#DIV/0!</v>
      </c>
      <c r="H38" s="65" t="e">
        <f>ROUND(('фонд начисленной заработной пла'!H38/'среднесписочная численность'!H38/12)*1000,1)</f>
        <v>#DIV/0!</v>
      </c>
      <c r="I38" s="66" t="e">
        <f t="shared" si="48"/>
        <v>#DIV/0!</v>
      </c>
      <c r="J38" s="65" t="e">
        <f>ROUND(('фонд начисленной заработной пла'!J38/'среднесписочная численность'!J38/12)*1000,1)</f>
        <v>#DIV/0!</v>
      </c>
      <c r="K38" s="66" t="e">
        <f t="shared" si="49"/>
        <v>#DIV/0!</v>
      </c>
      <c r="L38" s="65" t="e">
        <f>ROUND(('фонд начисленной заработной пла'!L38/'среднесписочная численность'!L38/12)*1000,1)</f>
        <v>#DIV/0!</v>
      </c>
      <c r="M38" s="66" t="e">
        <f t="shared" si="50"/>
        <v>#DIV/0!</v>
      </c>
      <c r="N38" s="65" t="e">
        <f>ROUND(('фонд начисленной заработной пла'!N38/'среднесписочная численность'!N38/12)*1000,1)</f>
        <v>#DIV/0!</v>
      </c>
      <c r="O38" s="71" t="e">
        <f t="shared" si="51"/>
        <v>#DIV/0!</v>
      </c>
    </row>
    <row r="39" spans="1:26" ht="18" customHeight="1" x14ac:dyDescent="0.25">
      <c r="A39" s="26" t="s">
        <v>21</v>
      </c>
      <c r="B39" s="27" t="e">
        <f>ROUND(('фонд начисленной заработной пла'!B39/'среднесписочная численность'!B39/12)*1000,1)</f>
        <v>#DIV/0!</v>
      </c>
      <c r="C39" s="30" t="e">
        <f>ROUND(('фонд начисленной заработной пла'!C39/'среднесписочная численность'!C39/12)*1000,1)</f>
        <v>#DIV/0!</v>
      </c>
      <c r="D39" s="28" t="e">
        <f t="shared" ref="D39:D100" si="52">ROUND(C39/B39*100,1)</f>
        <v>#DIV/0!</v>
      </c>
      <c r="E39" s="122" t="e">
        <f>ROUND(('фонд начисленной заработной пла'!E39/'среднесписочная численность'!E39/3)*1000,1)</f>
        <v>#DIV/0!</v>
      </c>
      <c r="F39" s="122" t="e">
        <f>ROUND(('фонд начисленной заработной пла'!F39/'среднесписочная численность'!F39/3)*1000,1)</f>
        <v>#DIV/0!</v>
      </c>
      <c r="G39" s="28" t="e">
        <f t="shared" ref="G39:G41" si="53">ROUND(F39/E39*100,1)</f>
        <v>#DIV/0!</v>
      </c>
      <c r="H39" s="30" t="e">
        <f>ROUND(('фонд начисленной заработной пла'!H39/'среднесписочная численность'!H39/12)*1000,1)</f>
        <v>#DIV/0!</v>
      </c>
      <c r="I39" s="28" t="e">
        <f t="shared" ref="I39:I41" si="54">ROUND(H39/C39*100,1)</f>
        <v>#DIV/0!</v>
      </c>
      <c r="J39" s="30" t="e">
        <f>ROUND(('фонд начисленной заработной пла'!J39/'среднесписочная численность'!J39/12)*1000,1)</f>
        <v>#DIV/0!</v>
      </c>
      <c r="K39" s="28" t="e">
        <f t="shared" ref="K39:K41" si="55">ROUND(J39/H39*100,1)</f>
        <v>#DIV/0!</v>
      </c>
      <c r="L39" s="30" t="e">
        <f>ROUND(('фонд начисленной заработной пла'!L39/'среднесписочная численность'!L39/12)*1000,1)</f>
        <v>#DIV/0!</v>
      </c>
      <c r="M39" s="28" t="e">
        <f t="shared" ref="M39:M41" si="56">ROUND(L39/J39*100,1)</f>
        <v>#DIV/0!</v>
      </c>
      <c r="N39" s="30" t="e">
        <f>ROUND(('фонд начисленной заработной пла'!N39/'среднесписочная численность'!N39/12)*1000,1)</f>
        <v>#DIV/0!</v>
      </c>
      <c r="O39" s="28" t="e">
        <f t="shared" ref="O39:O41" si="57">ROUND(N39/L39*100,1)</f>
        <v>#DIV/0!</v>
      </c>
    </row>
    <row r="40" spans="1:26" ht="15" customHeight="1" x14ac:dyDescent="0.25">
      <c r="A40" s="17" t="str">
        <f>'фонд начисленной заработной пла'!A40</f>
        <v>(наименование предприятия, организации)</v>
      </c>
      <c r="B40" s="19" t="e">
        <f>ROUND(('фонд начисленной заработной пла'!B40/'среднесписочная численность'!B40/12)*1000,1)</f>
        <v>#DIV/0!</v>
      </c>
      <c r="C40" s="19" t="e">
        <f>ROUND(('фонд начисленной заработной пла'!C40/'среднесписочная численность'!C40/12)*1000,1)</f>
        <v>#DIV/0!</v>
      </c>
      <c r="D40" s="20" t="e">
        <f t="shared" si="52"/>
        <v>#DIV/0!</v>
      </c>
      <c r="E40" s="122" t="e">
        <f>ROUND(('фонд начисленной заработной пла'!E40/'среднесписочная численность'!E40/3)*1000,1)</f>
        <v>#DIV/0!</v>
      </c>
      <c r="F40" s="122" t="e">
        <f>ROUND(('фонд начисленной заработной пла'!F40/'среднесписочная численность'!F40/3)*1000,1)</f>
        <v>#DIV/0!</v>
      </c>
      <c r="G40" s="20" t="e">
        <f t="shared" si="53"/>
        <v>#DIV/0!</v>
      </c>
      <c r="H40" s="19" t="e">
        <f>ROUND(('фонд начисленной заработной пла'!H40/'среднесписочная численность'!H40/12)*1000,1)</f>
        <v>#DIV/0!</v>
      </c>
      <c r="I40" s="20" t="e">
        <f t="shared" si="54"/>
        <v>#DIV/0!</v>
      </c>
      <c r="J40" s="19" t="e">
        <f>ROUND(('фонд начисленной заработной пла'!J40/'среднесписочная численность'!J40/12)*1000,1)</f>
        <v>#DIV/0!</v>
      </c>
      <c r="K40" s="20" t="e">
        <f t="shared" si="55"/>
        <v>#DIV/0!</v>
      </c>
      <c r="L40" s="19" t="e">
        <f>ROUND(('фонд начисленной заработной пла'!L40/'среднесписочная численность'!L40/12)*1000,1)</f>
        <v>#DIV/0!</v>
      </c>
      <c r="M40" s="20" t="e">
        <f t="shared" si="56"/>
        <v>#DIV/0!</v>
      </c>
      <c r="N40" s="19" t="e">
        <f>ROUND(('фонд начисленной заработной пла'!N40/'среднесписочная численность'!N40/12)*1000,1)</f>
        <v>#DIV/0!</v>
      </c>
      <c r="O40" s="20" t="e">
        <f t="shared" si="57"/>
        <v>#DIV/0!</v>
      </c>
    </row>
    <row r="41" spans="1:26" ht="18" customHeight="1" x14ac:dyDescent="0.25">
      <c r="A41" s="17" t="str">
        <f>'фонд начисленной заработной пла'!A41</f>
        <v>(наименование предприятия, организации)</v>
      </c>
      <c r="B41" s="19" t="e">
        <f>ROUND(('фонд начисленной заработной пла'!B41/'среднесписочная численность'!B41/12)*1000,1)</f>
        <v>#DIV/0!</v>
      </c>
      <c r="C41" s="19" t="e">
        <f>ROUND(('фонд начисленной заработной пла'!C41/'среднесписочная численность'!C41/12)*1000,1)</f>
        <v>#DIV/0!</v>
      </c>
      <c r="D41" s="20" t="e">
        <f t="shared" si="52"/>
        <v>#DIV/0!</v>
      </c>
      <c r="E41" s="122" t="e">
        <f>ROUND(('фонд начисленной заработной пла'!E41/'среднесписочная численность'!E41/3)*1000,1)</f>
        <v>#DIV/0!</v>
      </c>
      <c r="F41" s="122" t="e">
        <f>ROUND(('фонд начисленной заработной пла'!F41/'среднесписочная численность'!F41/3)*1000,1)</f>
        <v>#DIV/0!</v>
      </c>
      <c r="G41" s="20" t="e">
        <f t="shared" si="53"/>
        <v>#DIV/0!</v>
      </c>
      <c r="H41" s="19" t="e">
        <f>ROUND(('фонд начисленной заработной пла'!H41/'среднесписочная численность'!H41/12)*1000,1)</f>
        <v>#DIV/0!</v>
      </c>
      <c r="I41" s="20" t="e">
        <f t="shared" si="54"/>
        <v>#DIV/0!</v>
      </c>
      <c r="J41" s="19" t="e">
        <f>ROUND(('фонд начисленной заработной пла'!J41/'среднесписочная численность'!J41/12)*1000,1)</f>
        <v>#DIV/0!</v>
      </c>
      <c r="K41" s="20" t="e">
        <f t="shared" si="55"/>
        <v>#DIV/0!</v>
      </c>
      <c r="L41" s="19" t="e">
        <f>ROUND(('фонд начисленной заработной пла'!L41/'среднесписочная численность'!L41/12)*1000,1)</f>
        <v>#DIV/0!</v>
      </c>
      <c r="M41" s="20" t="e">
        <f t="shared" si="56"/>
        <v>#DIV/0!</v>
      </c>
      <c r="N41" s="19" t="e">
        <f>ROUND(('фонд начисленной заработной пла'!N41/'среднесписочная численность'!N41/12)*1000,1)</f>
        <v>#DIV/0!</v>
      </c>
      <c r="O41" s="20" t="e">
        <f t="shared" si="57"/>
        <v>#DIV/0!</v>
      </c>
    </row>
    <row r="42" spans="1:26" ht="18" customHeight="1" x14ac:dyDescent="0.25">
      <c r="A42" s="26" t="s">
        <v>22</v>
      </c>
      <c r="B42" s="27" t="e">
        <f>ROUND(('фонд начисленной заработной пла'!B42/'среднесписочная численность'!B42/12)*1000,1)</f>
        <v>#DIV/0!</v>
      </c>
      <c r="C42" s="27" t="e">
        <f>ROUND(('фонд начисленной заработной пла'!C42/'среднесписочная численность'!C42/12)*1000,1)</f>
        <v>#DIV/0!</v>
      </c>
      <c r="D42" s="28" t="e">
        <f t="shared" si="52"/>
        <v>#DIV/0!</v>
      </c>
      <c r="E42" s="122" t="e">
        <f>ROUND(('фонд начисленной заработной пла'!E42/'среднесписочная численность'!E42/3)*1000,1)</f>
        <v>#DIV/0!</v>
      </c>
      <c r="F42" s="122" t="e">
        <f>ROUND(('фонд начисленной заработной пла'!F42/'среднесписочная численность'!F42/3)*1000,1)</f>
        <v>#DIV/0!</v>
      </c>
      <c r="G42" s="28" t="e">
        <f t="shared" ref="G42:G44" si="58">ROUND(F42/E42*100,1)</f>
        <v>#DIV/0!</v>
      </c>
      <c r="H42" s="30" t="e">
        <f>ROUND(('фонд начисленной заработной пла'!H42/'среднесписочная численность'!H42/12)*1000,1)</f>
        <v>#DIV/0!</v>
      </c>
      <c r="I42" s="28" t="e">
        <f t="shared" ref="I42:I44" si="59">ROUND(H42/C42*100,1)</f>
        <v>#DIV/0!</v>
      </c>
      <c r="J42" s="30" t="e">
        <f>ROUND(('фонд начисленной заработной пла'!J42/'среднесписочная численность'!J42/12)*1000,1)</f>
        <v>#DIV/0!</v>
      </c>
      <c r="K42" s="28" t="e">
        <f t="shared" ref="K42:K44" si="60">ROUND(J42/H42*100,1)</f>
        <v>#DIV/0!</v>
      </c>
      <c r="L42" s="30" t="e">
        <f>ROUND(('фонд начисленной заработной пла'!L42/'среднесписочная численность'!L42/12)*1000,1)</f>
        <v>#DIV/0!</v>
      </c>
      <c r="M42" s="28" t="e">
        <f t="shared" ref="M42:M44" si="61">ROUND(L42/J42*100,1)</f>
        <v>#DIV/0!</v>
      </c>
      <c r="N42" s="27" t="e">
        <f>ROUND(('фонд начисленной заработной пла'!N42/'среднесписочная численность'!N42/12)*1000,1)</f>
        <v>#DIV/0!</v>
      </c>
      <c r="O42" s="28" t="e">
        <f t="shared" ref="O42:O44" si="62">ROUND(N42/L42*100,1)</f>
        <v>#DIV/0!</v>
      </c>
    </row>
    <row r="43" spans="1:26" ht="18.75" customHeight="1" x14ac:dyDescent="0.25">
      <c r="A43" s="17" t="str">
        <f>'фонд начисленной заработной пла'!A43</f>
        <v>(наименование предприятия, организации)</v>
      </c>
      <c r="B43" s="19" t="e">
        <f>ROUND(('фонд начисленной заработной пла'!B43/'среднесписочная численность'!B43/12)*1000,1)</f>
        <v>#DIV/0!</v>
      </c>
      <c r="C43" s="19" t="e">
        <f>ROUND(('фонд начисленной заработной пла'!C43/'среднесписочная численность'!C43/12)*1000,1)</f>
        <v>#DIV/0!</v>
      </c>
      <c r="D43" s="20" t="e">
        <f t="shared" si="52"/>
        <v>#DIV/0!</v>
      </c>
      <c r="E43" s="122" t="e">
        <f>ROUND(('фонд начисленной заработной пла'!E43/'среднесписочная численность'!E43/3)*1000,1)</f>
        <v>#DIV/0!</v>
      </c>
      <c r="F43" s="122" t="e">
        <f>ROUND(('фонд начисленной заработной пла'!F43/'среднесписочная численность'!F43/3)*1000,1)</f>
        <v>#DIV/0!</v>
      </c>
      <c r="G43" s="20" t="e">
        <f t="shared" si="58"/>
        <v>#DIV/0!</v>
      </c>
      <c r="H43" s="19" t="e">
        <f>ROUND(('фонд начисленной заработной пла'!H43/'среднесписочная численность'!H43/12)*1000,1)</f>
        <v>#DIV/0!</v>
      </c>
      <c r="I43" s="20" t="e">
        <f t="shared" si="59"/>
        <v>#DIV/0!</v>
      </c>
      <c r="J43" s="19" t="e">
        <f>ROUND(('фонд начисленной заработной пла'!J43/'среднесписочная численность'!J43/12)*1000,1)</f>
        <v>#DIV/0!</v>
      </c>
      <c r="K43" s="20" t="e">
        <f t="shared" si="60"/>
        <v>#DIV/0!</v>
      </c>
      <c r="L43" s="19" t="e">
        <f>ROUND(('фонд начисленной заработной пла'!L43/'среднесписочная численность'!L43/12)*1000,1)</f>
        <v>#DIV/0!</v>
      </c>
      <c r="M43" s="20" t="e">
        <f t="shared" si="61"/>
        <v>#DIV/0!</v>
      </c>
      <c r="N43" s="19" t="e">
        <f>ROUND(('фонд начисленной заработной пла'!N43/'среднесписочная численность'!N43/12)*1000,1)</f>
        <v>#DIV/0!</v>
      </c>
      <c r="O43" s="20" t="e">
        <f t="shared" si="62"/>
        <v>#DIV/0!</v>
      </c>
    </row>
    <row r="44" spans="1:26" ht="18.75" customHeight="1" x14ac:dyDescent="0.25">
      <c r="A44" s="17" t="str">
        <f>'фонд начисленной заработной пла'!A44</f>
        <v>(наименование предприятия, организации)</v>
      </c>
      <c r="B44" s="19" t="e">
        <f>ROUND(('фонд начисленной заработной пла'!B44/'среднесписочная численность'!B44/12)*1000,1)</f>
        <v>#DIV/0!</v>
      </c>
      <c r="C44" s="19" t="e">
        <f>ROUND(('фонд начисленной заработной пла'!C44/'среднесписочная численность'!C44/12)*1000,1)</f>
        <v>#DIV/0!</v>
      </c>
      <c r="D44" s="20" t="e">
        <f t="shared" si="52"/>
        <v>#DIV/0!</v>
      </c>
      <c r="E44" s="122" t="e">
        <f>ROUND(('фонд начисленной заработной пла'!E44/'среднесписочная численность'!E44/3)*1000,1)</f>
        <v>#DIV/0!</v>
      </c>
      <c r="F44" s="122" t="e">
        <f>ROUND(('фонд начисленной заработной пла'!F44/'среднесписочная численность'!F44/3)*1000,1)</f>
        <v>#DIV/0!</v>
      </c>
      <c r="G44" s="20" t="e">
        <f t="shared" si="58"/>
        <v>#DIV/0!</v>
      </c>
      <c r="H44" s="19" t="e">
        <f>ROUND(('фонд начисленной заработной пла'!H44/'среднесписочная численность'!H44/12)*1000,1)</f>
        <v>#DIV/0!</v>
      </c>
      <c r="I44" s="20" t="e">
        <f t="shared" si="59"/>
        <v>#DIV/0!</v>
      </c>
      <c r="J44" s="19" t="e">
        <f>ROUND(('фонд начисленной заработной пла'!J44/'среднесписочная численность'!J44/12)*1000,1)</f>
        <v>#DIV/0!</v>
      </c>
      <c r="K44" s="20" t="e">
        <f t="shared" si="60"/>
        <v>#DIV/0!</v>
      </c>
      <c r="L44" s="19" t="e">
        <f>ROUND(('фонд начисленной заработной пла'!L44/'среднесписочная численность'!L44/12)*1000,1)</f>
        <v>#DIV/0!</v>
      </c>
      <c r="M44" s="20" t="e">
        <f t="shared" si="61"/>
        <v>#DIV/0!</v>
      </c>
      <c r="N44" s="19" t="e">
        <f>ROUND(('фонд начисленной заработной пла'!N44/'среднесписочная численность'!N44/12)*1000,1)</f>
        <v>#DIV/0!</v>
      </c>
      <c r="O44" s="20" t="e">
        <f t="shared" si="62"/>
        <v>#DIV/0!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6" t="s">
        <v>23</v>
      </c>
      <c r="B45" s="27" t="e">
        <f>ROUND(('фонд начисленной заработной пла'!B45/'среднесписочная численность'!B45/12)*1000,1)</f>
        <v>#DIV/0!</v>
      </c>
      <c r="C45" s="27" t="e">
        <f>ROUND(('фонд начисленной заработной пла'!C45/'среднесписочная численность'!C45/12)*1000,1)</f>
        <v>#DIV/0!</v>
      </c>
      <c r="D45" s="28" t="e">
        <f t="shared" si="52"/>
        <v>#DIV/0!</v>
      </c>
      <c r="E45" s="122" t="e">
        <f>ROUND(('фонд начисленной заработной пла'!E45/'среднесписочная численность'!E45/3)*1000,1)</f>
        <v>#DIV/0!</v>
      </c>
      <c r="F45" s="122" t="e">
        <f>ROUND(('фонд начисленной заработной пла'!F45/'среднесписочная численность'!F45/3)*1000,1)</f>
        <v>#DIV/0!</v>
      </c>
      <c r="G45" s="28" t="e">
        <f t="shared" ref="G45:G106" si="63">ROUND(F45/E45*100,1)</f>
        <v>#DIV/0!</v>
      </c>
      <c r="H45" s="30" t="e">
        <f>ROUND(('фонд начисленной заработной пла'!H45/'среднесписочная численность'!H45/12)*1000,1)</f>
        <v>#DIV/0!</v>
      </c>
      <c r="I45" s="28" t="e">
        <f t="shared" ref="I45:I106" si="64">ROUND(H45/C45*100,1)</f>
        <v>#DIV/0!</v>
      </c>
      <c r="J45" s="30" t="e">
        <f>ROUND(('фонд начисленной заработной пла'!J45/'среднесписочная численность'!J45/12)*1000,1)</f>
        <v>#DIV/0!</v>
      </c>
      <c r="K45" s="28" t="e">
        <f t="shared" ref="K45:K106" si="65">ROUND(J45/H45*100,1)</f>
        <v>#DIV/0!</v>
      </c>
      <c r="L45" s="30" t="e">
        <f>ROUND(('фонд начисленной заработной пла'!L45/'среднесписочная численность'!L45/12)*1000,1)</f>
        <v>#DIV/0!</v>
      </c>
      <c r="M45" s="28" t="e">
        <f t="shared" ref="M45:M106" si="66">ROUND(L45/J45*100,1)</f>
        <v>#DIV/0!</v>
      </c>
      <c r="N45" s="30" t="e">
        <f>ROUND(('фонд начисленной заработной пла'!N45/'среднесписочная численность'!N45/12)*1000,1)</f>
        <v>#DIV/0!</v>
      </c>
      <c r="O45" s="28" t="e">
        <f t="shared" ref="O45:O106" si="67">ROUND(N45/L45*100,1)</f>
        <v>#DIV/0!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17" t="str">
        <f>'фонд начисленной заработной пла'!A46</f>
        <v>(наименование предприятия, организации)</v>
      </c>
      <c r="B46" s="19" t="e">
        <f>ROUND(('фонд начисленной заработной пла'!B46/'среднесписочная численность'!B46/12)*1000,1)</f>
        <v>#DIV/0!</v>
      </c>
      <c r="C46" s="19" t="e">
        <f>ROUND(('фонд начисленной заработной пла'!C46/'среднесписочная численность'!C46/12)*1000,1)</f>
        <v>#DIV/0!</v>
      </c>
      <c r="D46" s="20" t="e">
        <f t="shared" si="52"/>
        <v>#DIV/0!</v>
      </c>
      <c r="E46" s="122" t="e">
        <f>ROUND(('фонд начисленной заработной пла'!E46/'среднесписочная численность'!E46/3)*1000,1)</f>
        <v>#DIV/0!</v>
      </c>
      <c r="F46" s="122" t="e">
        <f>ROUND(('фонд начисленной заработной пла'!F46/'среднесписочная численность'!F46/3)*1000,1)</f>
        <v>#DIV/0!</v>
      </c>
      <c r="G46" s="20" t="e">
        <f t="shared" si="63"/>
        <v>#DIV/0!</v>
      </c>
      <c r="H46" s="19" t="e">
        <f>ROUND(('фонд начисленной заработной пла'!H46/'среднесписочная численность'!H46/12)*1000,1)</f>
        <v>#DIV/0!</v>
      </c>
      <c r="I46" s="20" t="e">
        <f t="shared" si="64"/>
        <v>#DIV/0!</v>
      </c>
      <c r="J46" s="19" t="e">
        <f>ROUND(('фонд начисленной заработной пла'!J46/'среднесписочная численность'!J46/12)*1000,1)</f>
        <v>#DIV/0!</v>
      </c>
      <c r="K46" s="20" t="e">
        <f t="shared" si="65"/>
        <v>#DIV/0!</v>
      </c>
      <c r="L46" s="19" t="e">
        <f>ROUND(('фонд начисленной заработной пла'!L46/'среднесписочная численность'!L46/12)*1000,1)</f>
        <v>#DIV/0!</v>
      </c>
      <c r="M46" s="20" t="e">
        <f t="shared" si="66"/>
        <v>#DIV/0!</v>
      </c>
      <c r="N46" s="19" t="e">
        <f>ROUND(('фонд начисленной заработной пла'!N46/'среднесписочная численность'!N46/12)*1000,1)</f>
        <v>#DIV/0!</v>
      </c>
      <c r="O46" s="20" t="e">
        <f t="shared" si="67"/>
        <v>#DIV/0!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5" customHeight="1" x14ac:dyDescent="0.25">
      <c r="A47" s="17" t="str">
        <f>'фонд начисленной заработной пла'!A47</f>
        <v>(наименование предприятия, организации)</v>
      </c>
      <c r="B47" s="19" t="e">
        <f>ROUND(('фонд начисленной заработной пла'!B47/'среднесписочная численность'!B47/12)*1000,1)</f>
        <v>#DIV/0!</v>
      </c>
      <c r="C47" s="19" t="e">
        <f>ROUND(('фонд начисленной заработной пла'!C47/'среднесписочная численность'!C47/12)*1000,1)</f>
        <v>#DIV/0!</v>
      </c>
      <c r="D47" s="20" t="e">
        <f t="shared" si="52"/>
        <v>#DIV/0!</v>
      </c>
      <c r="E47" s="122" t="e">
        <f>ROUND(('фонд начисленной заработной пла'!E47/'среднесписочная численность'!E47/3)*1000,1)</f>
        <v>#DIV/0!</v>
      </c>
      <c r="F47" s="122" t="e">
        <f>ROUND(('фонд начисленной заработной пла'!F47/'среднесписочная численность'!F47/3)*1000,1)</f>
        <v>#DIV/0!</v>
      </c>
      <c r="G47" s="20" t="e">
        <f t="shared" si="63"/>
        <v>#DIV/0!</v>
      </c>
      <c r="H47" s="19" t="e">
        <f>ROUND(('фонд начисленной заработной пла'!H47/'среднесписочная численность'!H47/12)*1000,1)</f>
        <v>#DIV/0!</v>
      </c>
      <c r="I47" s="20" t="e">
        <f t="shared" si="64"/>
        <v>#DIV/0!</v>
      </c>
      <c r="J47" s="19" t="e">
        <f>ROUND(('фонд начисленной заработной пла'!J47/'среднесписочная численность'!J47/12)*1000,1)</f>
        <v>#DIV/0!</v>
      </c>
      <c r="K47" s="20" t="e">
        <f t="shared" si="65"/>
        <v>#DIV/0!</v>
      </c>
      <c r="L47" s="19" t="e">
        <f>ROUND(('фонд начисленной заработной пла'!L47/'среднесписочная численность'!L47/12)*1000,1)</f>
        <v>#DIV/0!</v>
      </c>
      <c r="M47" s="20" t="e">
        <f t="shared" si="66"/>
        <v>#DIV/0!</v>
      </c>
      <c r="N47" s="19" t="e">
        <f>ROUND(('фонд начисленной заработной пла'!N47/'среднесписочная численность'!N47/12)*1000,1)</f>
        <v>#DIV/0!</v>
      </c>
      <c r="O47" s="20" t="e">
        <f t="shared" si="67"/>
        <v>#DIV/0!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6" t="s">
        <v>24</v>
      </c>
      <c r="B48" s="27" t="e">
        <f>ROUND(('фонд начисленной заработной пла'!B48/'среднесписочная численность'!B48/12)*1000,1)</f>
        <v>#DIV/0!</v>
      </c>
      <c r="C48" s="27" t="e">
        <f>ROUND(('фонд начисленной заработной пла'!C48/'среднесписочная численность'!C48/12)*1000,1)</f>
        <v>#DIV/0!</v>
      </c>
      <c r="D48" s="28" t="e">
        <f t="shared" si="52"/>
        <v>#DIV/0!</v>
      </c>
      <c r="E48" s="122" t="e">
        <f>ROUND(('фонд начисленной заработной пла'!E48/'среднесписочная численность'!E48/3)*1000,1)</f>
        <v>#DIV/0!</v>
      </c>
      <c r="F48" s="122" t="e">
        <f>ROUND(('фонд начисленной заработной пла'!F48/'среднесписочная численность'!F48/3)*1000,1)</f>
        <v>#DIV/0!</v>
      </c>
      <c r="G48" s="28" t="e">
        <f t="shared" si="63"/>
        <v>#DIV/0!</v>
      </c>
      <c r="H48" s="27" t="e">
        <f>ROUND(('фонд начисленной заработной пла'!H48/'среднесписочная численность'!H48/12)*1000,1)</f>
        <v>#DIV/0!</v>
      </c>
      <c r="I48" s="28" t="e">
        <f t="shared" si="64"/>
        <v>#DIV/0!</v>
      </c>
      <c r="J48" s="27" t="e">
        <f>ROUND(('фонд начисленной заработной пла'!J48/'среднесписочная численность'!J48/12)*1000,1)</f>
        <v>#DIV/0!</v>
      </c>
      <c r="K48" s="28" t="e">
        <f t="shared" si="65"/>
        <v>#DIV/0!</v>
      </c>
      <c r="L48" s="27" t="e">
        <f>ROUND(('фонд начисленной заработной пла'!L48/'среднесписочная численность'!L48/12)*1000,1)</f>
        <v>#DIV/0!</v>
      </c>
      <c r="M48" s="28" t="e">
        <f t="shared" si="66"/>
        <v>#DIV/0!</v>
      </c>
      <c r="N48" s="27" t="e">
        <f>ROUND(('фонд начисленной заработной пла'!N48/'среднесписочная численность'!N48/12)*1000,1)</f>
        <v>#DIV/0!</v>
      </c>
      <c r="O48" s="28" t="e">
        <f t="shared" si="67"/>
        <v>#DIV/0!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17" t="str">
        <f>'фонд начисленной заработной пла'!A49</f>
        <v>(наименование предприятия, организации)</v>
      </c>
      <c r="B49" s="19" t="e">
        <f>ROUND(('фонд начисленной заработной пла'!B49/'среднесписочная численность'!B49/12)*1000,1)</f>
        <v>#DIV/0!</v>
      </c>
      <c r="C49" s="19" t="e">
        <f>ROUND(('фонд начисленной заработной пла'!C49/'среднесписочная численность'!C49/12)*1000,1)</f>
        <v>#DIV/0!</v>
      </c>
      <c r="D49" s="20" t="e">
        <f t="shared" si="52"/>
        <v>#DIV/0!</v>
      </c>
      <c r="E49" s="122" t="e">
        <f>ROUND(('фонд начисленной заработной пла'!E49/'среднесписочная численность'!E49/3)*1000,1)</f>
        <v>#DIV/0!</v>
      </c>
      <c r="F49" s="122" t="e">
        <f>ROUND(('фонд начисленной заработной пла'!F49/'среднесписочная численность'!F49/3)*1000,1)</f>
        <v>#DIV/0!</v>
      </c>
      <c r="G49" s="20" t="e">
        <f t="shared" si="63"/>
        <v>#DIV/0!</v>
      </c>
      <c r="H49" s="19" t="e">
        <f>ROUND(('фонд начисленной заработной пла'!H49/'среднесписочная численность'!H49/12)*1000,1)</f>
        <v>#DIV/0!</v>
      </c>
      <c r="I49" s="20" t="e">
        <f t="shared" si="64"/>
        <v>#DIV/0!</v>
      </c>
      <c r="J49" s="19" t="e">
        <f>ROUND(('фонд начисленной заработной пла'!J49/'среднесписочная численность'!J49/12)*1000,1)</f>
        <v>#DIV/0!</v>
      </c>
      <c r="K49" s="20" t="e">
        <f t="shared" si="65"/>
        <v>#DIV/0!</v>
      </c>
      <c r="L49" s="19" t="e">
        <f>ROUND(('фонд начисленной заработной пла'!L49/'среднесписочная численность'!L49/12)*1000,1)</f>
        <v>#DIV/0!</v>
      </c>
      <c r="M49" s="20" t="e">
        <f t="shared" si="66"/>
        <v>#DIV/0!</v>
      </c>
      <c r="N49" s="19" t="e">
        <f>ROUND(('фонд начисленной заработной пла'!N49/'среднесписочная численность'!N49/12)*1000,1)</f>
        <v>#DIV/0!</v>
      </c>
      <c r="O49" s="20" t="e">
        <f t="shared" si="67"/>
        <v>#DIV/0!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customHeight="1" x14ac:dyDescent="0.25">
      <c r="A50" s="17" t="str">
        <f>'фонд начисленной заработной пла'!A50</f>
        <v>(наименование предприятия, организации)</v>
      </c>
      <c r="B50" s="19" t="e">
        <f>ROUND(('фонд начисленной заработной пла'!B50/'среднесписочная численность'!B50/12)*1000,1)</f>
        <v>#DIV/0!</v>
      </c>
      <c r="C50" s="19" t="e">
        <f>ROUND(('фонд начисленной заработной пла'!C50/'среднесписочная численность'!C50/12)*1000,1)</f>
        <v>#DIV/0!</v>
      </c>
      <c r="D50" s="20" t="e">
        <f t="shared" si="52"/>
        <v>#DIV/0!</v>
      </c>
      <c r="E50" s="122" t="e">
        <f>ROUND(('фонд начисленной заработной пла'!E50/'среднесписочная численность'!E50/3)*1000,1)</f>
        <v>#DIV/0!</v>
      </c>
      <c r="F50" s="122" t="e">
        <f>ROUND(('фонд начисленной заработной пла'!F50/'среднесписочная численность'!F50/3)*1000,1)</f>
        <v>#DIV/0!</v>
      </c>
      <c r="G50" s="20" t="e">
        <f t="shared" si="63"/>
        <v>#DIV/0!</v>
      </c>
      <c r="H50" s="19" t="e">
        <f>ROUND(('фонд начисленной заработной пла'!H50/'среднесписочная численность'!H50/12)*1000,1)</f>
        <v>#DIV/0!</v>
      </c>
      <c r="I50" s="20" t="e">
        <f t="shared" si="64"/>
        <v>#DIV/0!</v>
      </c>
      <c r="J50" s="19" t="e">
        <f>ROUND(('фонд начисленной заработной пла'!J50/'среднесписочная численность'!J50/12)*1000,1)</f>
        <v>#DIV/0!</v>
      </c>
      <c r="K50" s="20" t="e">
        <f t="shared" si="65"/>
        <v>#DIV/0!</v>
      </c>
      <c r="L50" s="19" t="e">
        <f>ROUND(('фонд начисленной заработной пла'!L50/'среднесписочная численность'!L50/12)*1000,1)</f>
        <v>#DIV/0!</v>
      </c>
      <c r="M50" s="20" t="e">
        <f t="shared" si="66"/>
        <v>#DIV/0!</v>
      </c>
      <c r="N50" s="19" t="e">
        <f>ROUND(('фонд начисленной заработной пла'!N50/'среднесписочная численность'!N50/12)*1000,1)</f>
        <v>#DIV/0!</v>
      </c>
      <c r="O50" s="20" t="e">
        <f t="shared" si="67"/>
        <v>#DIV/0!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48.75" x14ac:dyDescent="0.25">
      <c r="A51" s="26" t="s">
        <v>25</v>
      </c>
      <c r="B51" s="27" t="e">
        <f>ROUND(('фонд начисленной заработной пла'!B51/'среднесписочная численность'!B51/12)*1000,1)</f>
        <v>#DIV/0!</v>
      </c>
      <c r="C51" s="27" t="e">
        <f>ROUND(('фонд начисленной заработной пла'!C51/'среднесписочная численность'!C51/12)*1000,1)</f>
        <v>#DIV/0!</v>
      </c>
      <c r="D51" s="28" t="e">
        <f t="shared" si="52"/>
        <v>#DIV/0!</v>
      </c>
      <c r="E51" s="122" t="e">
        <f>ROUND(('фонд начисленной заработной пла'!E51/'среднесписочная численность'!E51/3)*1000,1)</f>
        <v>#DIV/0!</v>
      </c>
      <c r="F51" s="122" t="e">
        <f>ROUND(('фонд начисленной заработной пла'!F51/'среднесписочная численность'!F51/3)*1000,1)</f>
        <v>#DIV/0!</v>
      </c>
      <c r="G51" s="28" t="e">
        <f t="shared" si="63"/>
        <v>#DIV/0!</v>
      </c>
      <c r="H51" s="27" t="e">
        <f>ROUND(('фонд начисленной заработной пла'!H51/'среднесписочная численность'!H51/12)*1000,1)</f>
        <v>#DIV/0!</v>
      </c>
      <c r="I51" s="28" t="e">
        <f t="shared" si="64"/>
        <v>#DIV/0!</v>
      </c>
      <c r="J51" s="27" t="e">
        <f>ROUND(('фонд начисленной заработной пла'!J51/'среднесписочная численность'!J51/12)*1000,1)</f>
        <v>#DIV/0!</v>
      </c>
      <c r="K51" s="28" t="e">
        <f t="shared" si="65"/>
        <v>#DIV/0!</v>
      </c>
      <c r="L51" s="27" t="e">
        <f>ROUND(('фонд начисленной заработной пла'!L51/'среднесписочная численность'!L51/12)*1000,1)</f>
        <v>#DIV/0!</v>
      </c>
      <c r="M51" s="28" t="e">
        <f t="shared" si="66"/>
        <v>#DIV/0!</v>
      </c>
      <c r="N51" s="27" t="e">
        <f>ROUND(('фонд начисленной заработной пла'!N51/'среднесписочная численность'!N51/12)*1000,1)</f>
        <v>#DIV/0!</v>
      </c>
      <c r="O51" s="28" t="e">
        <f t="shared" si="67"/>
        <v>#DIV/0!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17" t="str">
        <f>'фонд начисленной заработной пла'!A52</f>
        <v>(наименование предприятия, организации)</v>
      </c>
      <c r="B52" s="19" t="e">
        <f>ROUND(('фонд начисленной заработной пла'!B52/'среднесписочная численность'!B52/12)*1000,1)</f>
        <v>#DIV/0!</v>
      </c>
      <c r="C52" s="19" t="e">
        <f>ROUND(('фонд начисленной заработной пла'!C52/'среднесписочная численность'!C52/12)*1000,1)</f>
        <v>#DIV/0!</v>
      </c>
      <c r="D52" s="20" t="e">
        <f t="shared" si="52"/>
        <v>#DIV/0!</v>
      </c>
      <c r="E52" s="122" t="e">
        <f>ROUND(('фонд начисленной заработной пла'!E52/'среднесписочная численность'!E52/3)*1000,1)</f>
        <v>#DIV/0!</v>
      </c>
      <c r="F52" s="122" t="e">
        <f>ROUND(('фонд начисленной заработной пла'!F52/'среднесписочная численность'!F52/3)*1000,1)</f>
        <v>#DIV/0!</v>
      </c>
      <c r="G52" s="20" t="e">
        <f t="shared" si="63"/>
        <v>#DIV/0!</v>
      </c>
      <c r="H52" s="19" t="e">
        <f>ROUND(('фонд начисленной заработной пла'!H52/'среднесписочная численность'!H52/12)*1000,1)</f>
        <v>#DIV/0!</v>
      </c>
      <c r="I52" s="20" t="e">
        <f t="shared" si="64"/>
        <v>#DIV/0!</v>
      </c>
      <c r="J52" s="19" t="e">
        <f>ROUND(('фонд начисленной заработной пла'!J52/'среднесписочная численность'!J52/12)*1000,1)</f>
        <v>#DIV/0!</v>
      </c>
      <c r="K52" s="20" t="e">
        <f t="shared" si="65"/>
        <v>#DIV/0!</v>
      </c>
      <c r="L52" s="19" t="e">
        <f>ROUND(('фонд начисленной заработной пла'!L52/'среднесписочная численность'!L52/12)*1000,1)</f>
        <v>#DIV/0!</v>
      </c>
      <c r="M52" s="20" t="e">
        <f t="shared" si="66"/>
        <v>#DIV/0!</v>
      </c>
      <c r="N52" s="19" t="e">
        <f>ROUND(('фонд начисленной заработной пла'!N52/'среднесписочная численность'!N52/12)*1000,1)</f>
        <v>#DIV/0!</v>
      </c>
      <c r="O52" s="20" t="e">
        <f t="shared" si="67"/>
        <v>#DIV/0!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.5" customHeight="1" x14ac:dyDescent="0.25">
      <c r="A53" s="17" t="str">
        <f>'фонд начисленной заработной пла'!A53</f>
        <v>(наименование предприятия, организации)</v>
      </c>
      <c r="B53" s="19" t="e">
        <f>ROUND(('фонд начисленной заработной пла'!B53/'среднесписочная численность'!B53/12)*1000,1)</f>
        <v>#DIV/0!</v>
      </c>
      <c r="C53" s="19" t="e">
        <f>ROUND(('фонд начисленной заработной пла'!C53/'среднесписочная численность'!C53/12)*1000,1)</f>
        <v>#DIV/0!</v>
      </c>
      <c r="D53" s="20" t="e">
        <f t="shared" si="52"/>
        <v>#DIV/0!</v>
      </c>
      <c r="E53" s="122" t="e">
        <f>ROUND(('фонд начисленной заработной пла'!E53/'среднесписочная численность'!E53/3)*1000,1)</f>
        <v>#DIV/0!</v>
      </c>
      <c r="F53" s="122" t="e">
        <f>ROUND(('фонд начисленной заработной пла'!F53/'среднесписочная численность'!F53/3)*1000,1)</f>
        <v>#DIV/0!</v>
      </c>
      <c r="G53" s="20" t="e">
        <f t="shared" si="63"/>
        <v>#DIV/0!</v>
      </c>
      <c r="H53" s="19" t="e">
        <f>ROUND(('фонд начисленной заработной пла'!H53/'среднесписочная численность'!H53/12)*1000,1)</f>
        <v>#DIV/0!</v>
      </c>
      <c r="I53" s="20" t="e">
        <f t="shared" si="64"/>
        <v>#DIV/0!</v>
      </c>
      <c r="J53" s="19" t="e">
        <f>ROUND(('фонд начисленной заработной пла'!J53/'среднесписочная численность'!J53/12)*1000,1)</f>
        <v>#DIV/0!</v>
      </c>
      <c r="K53" s="20" t="e">
        <f t="shared" si="65"/>
        <v>#DIV/0!</v>
      </c>
      <c r="L53" s="19" t="e">
        <f>ROUND(('фонд начисленной заработной пла'!L53/'среднесписочная численность'!L53/12)*1000,1)</f>
        <v>#DIV/0!</v>
      </c>
      <c r="M53" s="20" t="e">
        <f t="shared" si="66"/>
        <v>#DIV/0!</v>
      </c>
      <c r="N53" s="19" t="e">
        <f>ROUND(('фонд начисленной заработной пла'!N53/'среднесписочная численность'!N53/12)*1000,1)</f>
        <v>#DIV/0!</v>
      </c>
      <c r="O53" s="20" t="e">
        <f t="shared" si="67"/>
        <v>#DIV/0!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.75" customHeight="1" x14ac:dyDescent="0.25">
      <c r="A54" s="26" t="s">
        <v>26</v>
      </c>
      <c r="B54" s="27" t="e">
        <f>ROUND(('фонд начисленной заработной пла'!B54/'среднесписочная численность'!B54/12)*1000,1)</f>
        <v>#DIV/0!</v>
      </c>
      <c r="C54" s="27" t="e">
        <f>ROUND(('фонд начисленной заработной пла'!C54/'среднесписочная численность'!C54/12)*1000,1)</f>
        <v>#DIV/0!</v>
      </c>
      <c r="D54" s="28" t="e">
        <f t="shared" si="52"/>
        <v>#DIV/0!</v>
      </c>
      <c r="E54" s="122" t="e">
        <f>ROUND(('фонд начисленной заработной пла'!E54/'среднесписочная численность'!E54/3)*1000,1)</f>
        <v>#DIV/0!</v>
      </c>
      <c r="F54" s="122" t="e">
        <f>ROUND(('фонд начисленной заработной пла'!F54/'среднесписочная численность'!F54/3)*1000,1)</f>
        <v>#DIV/0!</v>
      </c>
      <c r="G54" s="28" t="e">
        <f t="shared" si="63"/>
        <v>#DIV/0!</v>
      </c>
      <c r="H54" s="27" t="e">
        <f>ROUND(('фонд начисленной заработной пла'!H54/'среднесписочная численность'!H54/12)*1000,1)</f>
        <v>#DIV/0!</v>
      </c>
      <c r="I54" s="28" t="e">
        <f t="shared" si="64"/>
        <v>#DIV/0!</v>
      </c>
      <c r="J54" s="27" t="e">
        <f>ROUND(('фонд начисленной заработной пла'!J54/'среднесписочная численность'!J54/12)*1000,1)</f>
        <v>#DIV/0!</v>
      </c>
      <c r="K54" s="28" t="e">
        <f t="shared" si="65"/>
        <v>#DIV/0!</v>
      </c>
      <c r="L54" s="27" t="e">
        <f>ROUND(('фонд начисленной заработной пла'!L54/'среднесписочная численность'!L54/12)*1000,1)</f>
        <v>#DIV/0!</v>
      </c>
      <c r="M54" s="28" t="e">
        <f t="shared" si="66"/>
        <v>#DIV/0!</v>
      </c>
      <c r="N54" s="27" t="e">
        <f>ROUND(('фонд начисленной заработной пла'!N54/'среднесписочная численность'!N54/12)*1000,1)</f>
        <v>#DIV/0!</v>
      </c>
      <c r="O54" s="28" t="e">
        <f t="shared" si="67"/>
        <v>#DIV/0!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17" t="str">
        <f>'фонд начисленной заработной пла'!A55</f>
        <v>(наименование предприятия, организации)</v>
      </c>
      <c r="B55" s="19" t="e">
        <f>ROUND(('фонд начисленной заработной пла'!B55/'среднесписочная численность'!B55/12)*1000,1)</f>
        <v>#DIV/0!</v>
      </c>
      <c r="C55" s="19" t="e">
        <f>ROUND(('фонд начисленной заработной пла'!C55/'среднесписочная численность'!C55/12)*1000,1)</f>
        <v>#DIV/0!</v>
      </c>
      <c r="D55" s="20" t="e">
        <f t="shared" si="52"/>
        <v>#DIV/0!</v>
      </c>
      <c r="E55" s="122" t="e">
        <f>ROUND(('фонд начисленной заработной пла'!E55/'среднесписочная численность'!E55/3)*1000,1)</f>
        <v>#DIV/0!</v>
      </c>
      <c r="F55" s="122" t="e">
        <f>ROUND(('фонд начисленной заработной пла'!F55/'среднесписочная численность'!F55/3)*1000,1)</f>
        <v>#DIV/0!</v>
      </c>
      <c r="G55" s="20" t="e">
        <f t="shared" si="63"/>
        <v>#DIV/0!</v>
      </c>
      <c r="H55" s="19" t="e">
        <f>ROUND(('фонд начисленной заработной пла'!H55/'среднесписочная численность'!H55/12)*1000,1)</f>
        <v>#DIV/0!</v>
      </c>
      <c r="I55" s="20" t="e">
        <f t="shared" si="64"/>
        <v>#DIV/0!</v>
      </c>
      <c r="J55" s="19" t="e">
        <f>ROUND(('фонд начисленной заработной пла'!J55/'среднесписочная численность'!J55/12)*1000,1)</f>
        <v>#DIV/0!</v>
      </c>
      <c r="K55" s="20" t="e">
        <f t="shared" si="65"/>
        <v>#DIV/0!</v>
      </c>
      <c r="L55" s="19" t="e">
        <f>ROUND(('фонд начисленной заработной пла'!L55/'среднесписочная численность'!L55/12)*1000,1)</f>
        <v>#DIV/0!</v>
      </c>
      <c r="M55" s="20" t="e">
        <f t="shared" si="66"/>
        <v>#DIV/0!</v>
      </c>
      <c r="N55" s="19" t="e">
        <f>ROUND(('фонд начисленной заработной пла'!N55/'среднесписочная численность'!N55/12)*1000,1)</f>
        <v>#DIV/0!</v>
      </c>
      <c r="O55" s="20" t="e">
        <f t="shared" si="67"/>
        <v>#DIV/0!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 x14ac:dyDescent="0.25">
      <c r="A56" s="17" t="str">
        <f>'фонд начисленной заработной пла'!A56</f>
        <v>(наименование предприятия, организации)</v>
      </c>
      <c r="B56" s="19" t="e">
        <f>ROUND(('фонд начисленной заработной пла'!B56/'среднесписочная численность'!B56/12)*1000,1)</f>
        <v>#DIV/0!</v>
      </c>
      <c r="C56" s="19" t="e">
        <f>ROUND(('фонд начисленной заработной пла'!C56/'среднесписочная численность'!C56/12)*1000,1)</f>
        <v>#DIV/0!</v>
      </c>
      <c r="D56" s="20" t="e">
        <f t="shared" si="52"/>
        <v>#DIV/0!</v>
      </c>
      <c r="E56" s="122" t="e">
        <f>ROUND(('фонд начисленной заработной пла'!E56/'среднесписочная численность'!E56/3)*1000,1)</f>
        <v>#DIV/0!</v>
      </c>
      <c r="F56" s="122" t="e">
        <f>ROUND(('фонд начисленной заработной пла'!F56/'среднесписочная численность'!F56/3)*1000,1)</f>
        <v>#DIV/0!</v>
      </c>
      <c r="G56" s="20" t="e">
        <f t="shared" si="63"/>
        <v>#DIV/0!</v>
      </c>
      <c r="H56" s="19" t="e">
        <f>ROUND(('фонд начисленной заработной пла'!H56/'среднесписочная численность'!H56/12)*1000,1)</f>
        <v>#DIV/0!</v>
      </c>
      <c r="I56" s="20" t="e">
        <f t="shared" si="64"/>
        <v>#DIV/0!</v>
      </c>
      <c r="J56" s="19" t="e">
        <f>ROUND(('фонд начисленной заработной пла'!J56/'среднесписочная численность'!J56/12)*1000,1)</f>
        <v>#DIV/0!</v>
      </c>
      <c r="K56" s="20" t="e">
        <f t="shared" si="65"/>
        <v>#DIV/0!</v>
      </c>
      <c r="L56" s="19" t="e">
        <f>ROUND(('фонд начисленной заработной пла'!L56/'среднесписочная численность'!L56/12)*1000,1)</f>
        <v>#DIV/0!</v>
      </c>
      <c r="M56" s="20" t="e">
        <f t="shared" si="66"/>
        <v>#DIV/0!</v>
      </c>
      <c r="N56" s="19" t="e">
        <f>ROUND(('фонд начисленной заработной пла'!N56/'среднесписочная численность'!N56/12)*1000,1)</f>
        <v>#DIV/0!</v>
      </c>
      <c r="O56" s="20" t="e">
        <f t="shared" si="67"/>
        <v>#DIV/0!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.75" x14ac:dyDescent="0.25">
      <c r="A57" s="26" t="s">
        <v>27</v>
      </c>
      <c r="B57" s="37">
        <f>ROUND(('фонд начисленной заработной пла'!B57/'среднесписочная численность'!B57/12)*1000,1)</f>
        <v>25497.200000000001</v>
      </c>
      <c r="C57" s="37">
        <f>ROUND(('фонд начисленной заработной пла'!C57/'среднесписочная численность'!C57/12)*1000,1)</f>
        <v>26004.6</v>
      </c>
      <c r="D57" s="38">
        <f t="shared" si="52"/>
        <v>102</v>
      </c>
      <c r="E57" s="37">
        <f>ROUND(('фонд начисленной заработной пла'!E57/'среднесписочная численность'!E57/3)*1000,1)</f>
        <v>25481.5</v>
      </c>
      <c r="F57" s="37">
        <f>ROUND(('фонд начисленной заработной пла'!F57/'среднесписочная численность'!F57/3)*1000,1)</f>
        <v>25592.6</v>
      </c>
      <c r="G57" s="38">
        <f t="shared" si="63"/>
        <v>100.4</v>
      </c>
      <c r="H57" s="37">
        <f>ROUND(('фонд начисленной заработной пла'!H57/'среднесписочная численность'!H57/12)*1000,1)</f>
        <v>26259.3</v>
      </c>
      <c r="I57" s="38">
        <f t="shared" si="64"/>
        <v>101</v>
      </c>
      <c r="J57" s="37">
        <f>ROUND(('фонд начисленной заработной пла'!J57/'среднесписочная численность'!J57/12)*1000,1)</f>
        <v>26916.7</v>
      </c>
      <c r="K57" s="38">
        <f t="shared" si="65"/>
        <v>102.5</v>
      </c>
      <c r="L57" s="37">
        <f>ROUND(('фонд начисленной заработной пла'!L57/'среднесписочная численность'!L57/12)*1000,1)</f>
        <v>27722.2</v>
      </c>
      <c r="M57" s="38">
        <f t="shared" si="66"/>
        <v>103</v>
      </c>
      <c r="N57" s="37">
        <f>ROUND(('фонд начисленной заработной пла'!N57/'среднесписочная численность'!N57/12)*1000,1)</f>
        <v>28444.400000000001</v>
      </c>
      <c r="O57" s="38">
        <f t="shared" si="67"/>
        <v>102.6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s="97" customFormat="1" ht="15" customHeight="1" x14ac:dyDescent="0.2">
      <c r="A58" s="32" t="str">
        <f>'фонд начисленной заработной пла'!A58</f>
        <v>АУКО "Редакция газеты" Голос района"</v>
      </c>
      <c r="B58" s="95">
        <f>ROUND(('фонд начисленной заработной пла'!B58/'среднесписочная численность'!B58/12)*1000,1)</f>
        <v>25497.200000000001</v>
      </c>
      <c r="C58" s="95">
        <f>ROUND(('фонд начисленной заработной пла'!C58/'среднесписочная численность'!C58/12)*1000,1)</f>
        <v>26004.6</v>
      </c>
      <c r="D58" s="89">
        <f t="shared" si="52"/>
        <v>102</v>
      </c>
      <c r="E58" s="126">
        <f>ROUND(('фонд начисленной заработной пла'!E58/'среднесписочная численность'!E58/3)*1000,1)</f>
        <v>25481.5</v>
      </c>
      <c r="F58" s="126">
        <f>ROUND(('фонд начисленной заработной пла'!F58/'среднесписочная численность'!F58/3)*1000,1)</f>
        <v>25592.6</v>
      </c>
      <c r="G58" s="89">
        <f t="shared" si="63"/>
        <v>100.4</v>
      </c>
      <c r="H58" s="95">
        <f>ROUND(('фонд начисленной заработной пла'!H58/'среднесписочная численность'!H58/12)*1000,1)</f>
        <v>26259.3</v>
      </c>
      <c r="I58" s="89">
        <f t="shared" si="64"/>
        <v>101</v>
      </c>
      <c r="J58" s="95">
        <f>ROUND(('фонд начисленной заработной пла'!J58/'среднесписочная численность'!J58/12)*1000,1)</f>
        <v>26916.7</v>
      </c>
      <c r="K58" s="89">
        <f t="shared" si="65"/>
        <v>102.5</v>
      </c>
      <c r="L58" s="95">
        <f>ROUND(('фонд начисленной заработной пла'!L58/'среднесписочная численность'!L58/12)*1000,1)</f>
        <v>27722.2</v>
      </c>
      <c r="M58" s="89">
        <f t="shared" si="66"/>
        <v>103</v>
      </c>
      <c r="N58" s="95">
        <f>ROUND(('фонд начисленной заработной пла'!N58/'среднесписочная численность'!N58/12)*1000,1)</f>
        <v>28444.400000000001</v>
      </c>
      <c r="O58" s="89">
        <f t="shared" si="67"/>
        <v>102.6</v>
      </c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</row>
    <row r="59" spans="1:26" ht="15.75" customHeight="1" x14ac:dyDescent="0.25">
      <c r="A59" s="17" t="str">
        <f>'фонд начисленной заработной пла'!A59</f>
        <v>(наименование предприятия, организации)</v>
      </c>
      <c r="B59" s="19" t="e">
        <f>ROUND(('фонд начисленной заработной пла'!B59/'среднесписочная численность'!B59/12)*1000,1)</f>
        <v>#DIV/0!</v>
      </c>
      <c r="C59" s="19" t="e">
        <f>ROUND(('фонд начисленной заработной пла'!C59/'среднесписочная численность'!C59/12)*1000,1)</f>
        <v>#DIV/0!</v>
      </c>
      <c r="D59" s="20" t="e">
        <f t="shared" si="52"/>
        <v>#DIV/0!</v>
      </c>
      <c r="E59" s="122" t="e">
        <f>ROUND(('фонд начисленной заработной пла'!E59/'среднесписочная численность'!E59/3)*1000,1)</f>
        <v>#DIV/0!</v>
      </c>
      <c r="F59" s="122" t="e">
        <f>ROUND(('фонд начисленной заработной пла'!F59/'среднесписочная численность'!F59/3)*1000,1)</f>
        <v>#DIV/0!</v>
      </c>
      <c r="G59" s="20" t="e">
        <f t="shared" si="63"/>
        <v>#DIV/0!</v>
      </c>
      <c r="H59" s="19" t="e">
        <f>ROUND(('фонд начисленной заработной пла'!H59/'среднесписочная численность'!H59/12)*1000,1)</f>
        <v>#DIV/0!</v>
      </c>
      <c r="I59" s="20" t="e">
        <f t="shared" si="64"/>
        <v>#DIV/0!</v>
      </c>
      <c r="J59" s="19" t="e">
        <f>ROUND(('фонд начисленной заработной пла'!J59/'среднесписочная численность'!J59/12)*1000,1)</f>
        <v>#DIV/0!</v>
      </c>
      <c r="K59" s="20" t="e">
        <f t="shared" si="65"/>
        <v>#DIV/0!</v>
      </c>
      <c r="L59" s="19" t="e">
        <f>ROUND(('фонд начисленной заработной пла'!L59/'среднесписочная численность'!L59/12)*1000,1)</f>
        <v>#DIV/0!</v>
      </c>
      <c r="M59" s="20" t="e">
        <f t="shared" si="66"/>
        <v>#DIV/0!</v>
      </c>
      <c r="N59" s="19" t="e">
        <f>ROUND(('фонд начисленной заработной пла'!N59/'среднесписочная численность'!N59/12)*1000,1)</f>
        <v>#DIV/0!</v>
      </c>
      <c r="O59" s="20" t="e">
        <f t="shared" si="67"/>
        <v>#DIV/0!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6" t="s">
        <v>28</v>
      </c>
      <c r="B60" s="27" t="e">
        <f>ROUND(('фонд начисленной заработной пла'!B60/'среднесписочная численность'!B60/12)*1000,1)</f>
        <v>#DIV/0!</v>
      </c>
      <c r="C60" s="27" t="e">
        <f>ROUND(('фонд начисленной заработной пла'!C60/'среднесписочная численность'!C60/12)*1000,1)</f>
        <v>#DIV/0!</v>
      </c>
      <c r="D60" s="28" t="e">
        <f t="shared" si="52"/>
        <v>#DIV/0!</v>
      </c>
      <c r="E60" s="122" t="e">
        <f>ROUND(('фонд начисленной заработной пла'!E60/'среднесписочная численность'!E60/3)*1000,1)</f>
        <v>#DIV/0!</v>
      </c>
      <c r="F60" s="122" t="e">
        <f>ROUND(('фонд начисленной заработной пла'!F60/'среднесписочная численность'!F60/3)*1000,1)</f>
        <v>#DIV/0!</v>
      </c>
      <c r="G60" s="28" t="e">
        <f t="shared" si="63"/>
        <v>#DIV/0!</v>
      </c>
      <c r="H60" s="27" t="e">
        <f>ROUND(('фонд начисленной заработной пла'!H60/'среднесписочная численность'!H60/12)*1000,1)</f>
        <v>#DIV/0!</v>
      </c>
      <c r="I60" s="28" t="e">
        <f t="shared" si="64"/>
        <v>#DIV/0!</v>
      </c>
      <c r="J60" s="27" t="e">
        <f>ROUND(('фонд начисленной заработной пла'!J60/'среднесписочная численность'!J60/12)*1000,1)</f>
        <v>#DIV/0!</v>
      </c>
      <c r="K60" s="28" t="e">
        <f t="shared" si="65"/>
        <v>#DIV/0!</v>
      </c>
      <c r="L60" s="27" t="e">
        <f>ROUND(('фонд начисленной заработной пла'!L60/'среднесписочная численность'!L60/12)*1000,1)</f>
        <v>#DIV/0!</v>
      </c>
      <c r="M60" s="28" t="e">
        <f t="shared" si="66"/>
        <v>#DIV/0!</v>
      </c>
      <c r="N60" s="27" t="e">
        <f>ROUND(('фонд начисленной заработной пла'!N60/'среднесписочная численность'!N60/12)*1000,1)</f>
        <v>#DIV/0!</v>
      </c>
      <c r="O60" s="28" t="e">
        <f t="shared" si="67"/>
        <v>#DIV/0!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17" t="str">
        <f>'фонд начисленной заработной пла'!A61</f>
        <v>(наименование предприятия, организации)</v>
      </c>
      <c r="B61" s="19" t="e">
        <f>ROUND(('фонд начисленной заработной пла'!B61/'среднесписочная численность'!B61/12)*1000,1)</f>
        <v>#DIV/0!</v>
      </c>
      <c r="C61" s="19" t="e">
        <f>ROUND(('фонд начисленной заработной пла'!C61/'среднесписочная численность'!C61/12)*1000,1)</f>
        <v>#DIV/0!</v>
      </c>
      <c r="D61" s="20" t="e">
        <f t="shared" si="52"/>
        <v>#DIV/0!</v>
      </c>
      <c r="E61" s="122" t="e">
        <f>ROUND(('фонд начисленной заработной пла'!E61/'среднесписочная численность'!E61/3)*1000,1)</f>
        <v>#DIV/0!</v>
      </c>
      <c r="F61" s="122" t="e">
        <f>ROUND(('фонд начисленной заработной пла'!F61/'среднесписочная численность'!F61/3)*1000,1)</f>
        <v>#DIV/0!</v>
      </c>
      <c r="G61" s="20" t="e">
        <f t="shared" si="63"/>
        <v>#DIV/0!</v>
      </c>
      <c r="H61" s="19" t="e">
        <f>ROUND(('фонд начисленной заработной пла'!H61/'среднесписочная численность'!H61/12)*1000,1)</f>
        <v>#DIV/0!</v>
      </c>
      <c r="I61" s="20" t="e">
        <f t="shared" si="64"/>
        <v>#DIV/0!</v>
      </c>
      <c r="J61" s="19" t="e">
        <f>ROUND(('фонд начисленной заработной пла'!J61/'среднесписочная численность'!J61/12)*1000,1)</f>
        <v>#DIV/0!</v>
      </c>
      <c r="K61" s="20" t="e">
        <f t="shared" si="65"/>
        <v>#DIV/0!</v>
      </c>
      <c r="L61" s="19" t="e">
        <f>ROUND(('фонд начисленной заработной пла'!L61/'среднесписочная численность'!L61/12)*1000,1)</f>
        <v>#DIV/0!</v>
      </c>
      <c r="M61" s="20" t="e">
        <f t="shared" si="66"/>
        <v>#DIV/0!</v>
      </c>
      <c r="N61" s="19" t="e">
        <f>ROUND(('фонд начисленной заработной пла'!N61/'среднесписочная численность'!N61/12)*1000,1)</f>
        <v>#DIV/0!</v>
      </c>
      <c r="O61" s="20" t="e">
        <f t="shared" si="67"/>
        <v>#DIV/0!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 customHeight="1" x14ac:dyDescent="0.25">
      <c r="A62" s="17" t="str">
        <f>'фонд начисленной заработной пла'!A62</f>
        <v>(наименование предприятия, организации)</v>
      </c>
      <c r="B62" s="19" t="e">
        <f>ROUND(('фонд начисленной заработной пла'!B62/'среднесписочная численность'!B62/12)*1000,1)</f>
        <v>#DIV/0!</v>
      </c>
      <c r="C62" s="19" t="e">
        <f>ROUND(('фонд начисленной заработной пла'!C62/'среднесписочная численность'!C62/12)*1000,1)</f>
        <v>#DIV/0!</v>
      </c>
      <c r="D62" s="20" t="e">
        <f t="shared" si="52"/>
        <v>#DIV/0!</v>
      </c>
      <c r="E62" s="122" t="e">
        <f>ROUND(('фонд начисленной заработной пла'!E62/'среднесписочная численность'!E62/3)*1000,1)</f>
        <v>#DIV/0!</v>
      </c>
      <c r="F62" s="122" t="e">
        <f>ROUND(('фонд начисленной заработной пла'!F62/'среднесписочная численность'!F62/3)*1000,1)</f>
        <v>#DIV/0!</v>
      </c>
      <c r="G62" s="20" t="e">
        <f t="shared" si="63"/>
        <v>#DIV/0!</v>
      </c>
      <c r="H62" s="19" t="e">
        <f>ROUND(('фонд начисленной заработной пла'!H62/'среднесписочная численность'!H62/12)*1000,1)</f>
        <v>#DIV/0!</v>
      </c>
      <c r="I62" s="20" t="e">
        <f t="shared" si="64"/>
        <v>#DIV/0!</v>
      </c>
      <c r="J62" s="19" t="e">
        <f>ROUND(('фонд начисленной заработной пла'!J62/'среднесписочная численность'!J62/12)*1000,1)</f>
        <v>#DIV/0!</v>
      </c>
      <c r="K62" s="20" t="e">
        <f t="shared" si="65"/>
        <v>#DIV/0!</v>
      </c>
      <c r="L62" s="19" t="e">
        <f>ROUND(('фонд начисленной заработной пла'!L62/'среднесписочная численность'!L62/12)*1000,1)</f>
        <v>#DIV/0!</v>
      </c>
      <c r="M62" s="20" t="e">
        <f t="shared" si="66"/>
        <v>#DIV/0!</v>
      </c>
      <c r="N62" s="19" t="e">
        <f>ROUND(('фонд начисленной заработной пла'!N62/'среднесписочная численность'!N62/12)*1000,1)</f>
        <v>#DIV/0!</v>
      </c>
      <c r="O62" s="20" t="e">
        <f t="shared" si="67"/>
        <v>#DIV/0!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.75" x14ac:dyDescent="0.25">
      <c r="A63" s="26" t="s">
        <v>29</v>
      </c>
      <c r="B63" s="27" t="e">
        <f>ROUND(('фонд начисленной заработной пла'!B63/'среднесписочная численность'!B63/12)*1000,1)</f>
        <v>#DIV/0!</v>
      </c>
      <c r="C63" s="27" t="e">
        <f>ROUND(('фонд начисленной заработной пла'!C63/'среднесписочная численность'!C63/12)*1000,1)</f>
        <v>#DIV/0!</v>
      </c>
      <c r="D63" s="28" t="e">
        <f t="shared" si="52"/>
        <v>#DIV/0!</v>
      </c>
      <c r="E63" s="122" t="e">
        <f>ROUND(('фонд начисленной заработной пла'!E63/'среднесписочная численность'!E63/3)*1000,1)</f>
        <v>#DIV/0!</v>
      </c>
      <c r="F63" s="122" t="e">
        <f>ROUND(('фонд начисленной заработной пла'!F63/'среднесписочная численность'!F63/3)*1000,1)</f>
        <v>#DIV/0!</v>
      </c>
      <c r="G63" s="28" t="e">
        <f t="shared" si="63"/>
        <v>#DIV/0!</v>
      </c>
      <c r="H63" s="27" t="e">
        <f>ROUND(('фонд начисленной заработной пла'!H63/'среднесписочная численность'!H63/12)*1000,1)</f>
        <v>#DIV/0!</v>
      </c>
      <c r="I63" s="28" t="e">
        <f t="shared" si="64"/>
        <v>#DIV/0!</v>
      </c>
      <c r="J63" s="27" t="e">
        <f>ROUND(('фонд начисленной заработной пла'!J63/'среднесписочная численность'!J63/12)*1000,1)</f>
        <v>#DIV/0!</v>
      </c>
      <c r="K63" s="28" t="e">
        <f t="shared" si="65"/>
        <v>#DIV/0!</v>
      </c>
      <c r="L63" s="27" t="e">
        <f>ROUND(('фонд начисленной заработной пла'!L63/'среднесписочная численность'!L63/12)*1000,1)</f>
        <v>#DIV/0!</v>
      </c>
      <c r="M63" s="28" t="e">
        <f t="shared" si="66"/>
        <v>#DIV/0!</v>
      </c>
      <c r="N63" s="27" t="e">
        <f>ROUND(('фонд начисленной заработной пла'!N63/'среднесписочная численность'!N63/12)*1000,1)</f>
        <v>#DIV/0!</v>
      </c>
      <c r="O63" s="28" t="e">
        <f t="shared" si="67"/>
        <v>#DIV/0!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 customHeight="1" x14ac:dyDescent="0.25">
      <c r="A64" s="17" t="str">
        <f>'фонд начисленной заработной пла'!A64</f>
        <v>(наименование предприятия, организации)</v>
      </c>
      <c r="B64" s="19" t="e">
        <f>ROUND(('фонд начисленной заработной пла'!B64/'среднесписочная численность'!B64/12)*1000,1)</f>
        <v>#DIV/0!</v>
      </c>
      <c r="C64" s="19" t="e">
        <f>ROUND(('фонд начисленной заработной пла'!C64/'среднесписочная численность'!C64/12)*1000,1)</f>
        <v>#DIV/0!</v>
      </c>
      <c r="D64" s="20" t="e">
        <f t="shared" si="52"/>
        <v>#DIV/0!</v>
      </c>
      <c r="E64" s="122" t="e">
        <f>ROUND(('фонд начисленной заработной пла'!E64/'среднесписочная численность'!E64/3)*1000,1)</f>
        <v>#DIV/0!</v>
      </c>
      <c r="F64" s="122" t="e">
        <f>ROUND(('фонд начисленной заработной пла'!F64/'среднесписочная численность'!F64/3)*1000,1)</f>
        <v>#DIV/0!</v>
      </c>
      <c r="G64" s="20" t="e">
        <f t="shared" si="63"/>
        <v>#DIV/0!</v>
      </c>
      <c r="H64" s="19" t="e">
        <f>ROUND(('фонд начисленной заработной пла'!H64/'среднесписочная численность'!H64/12)*1000,1)</f>
        <v>#DIV/0!</v>
      </c>
      <c r="I64" s="20" t="e">
        <f t="shared" si="64"/>
        <v>#DIV/0!</v>
      </c>
      <c r="J64" s="19" t="e">
        <f>ROUND(('фонд начисленной заработной пла'!J64/'среднесписочная численность'!J64/12)*1000,1)</f>
        <v>#DIV/0!</v>
      </c>
      <c r="K64" s="20" t="e">
        <f t="shared" si="65"/>
        <v>#DIV/0!</v>
      </c>
      <c r="L64" s="19" t="e">
        <f>ROUND(('фонд начисленной заработной пла'!L64/'среднесписочная численность'!L64/12)*1000,1)</f>
        <v>#DIV/0!</v>
      </c>
      <c r="M64" s="20" t="e">
        <f t="shared" si="66"/>
        <v>#DIV/0!</v>
      </c>
      <c r="N64" s="19" t="e">
        <f>ROUND(('фонд начисленной заработной пла'!N64/'среднесписочная численность'!N64/12)*1000,1)</f>
        <v>#DIV/0!</v>
      </c>
      <c r="O64" s="20" t="e">
        <f t="shared" si="67"/>
        <v>#DIV/0!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customHeight="1" x14ac:dyDescent="0.25">
      <c r="A65" s="17" t="str">
        <f>'фонд начисленной заработной пла'!A65</f>
        <v>(наименование предприятия, организации)</v>
      </c>
      <c r="B65" s="19" t="e">
        <f>ROUND(('фонд начисленной заработной пла'!B65/'среднесписочная численность'!B65/12)*1000,1)</f>
        <v>#DIV/0!</v>
      </c>
      <c r="C65" s="19" t="e">
        <f>ROUND(('фонд начисленной заработной пла'!C65/'среднесписочная численность'!C65/12)*1000,1)</f>
        <v>#DIV/0!</v>
      </c>
      <c r="D65" s="20" t="e">
        <f t="shared" si="52"/>
        <v>#DIV/0!</v>
      </c>
      <c r="E65" s="122" t="e">
        <f>ROUND(('фонд начисленной заработной пла'!E65/'среднесписочная численность'!E65/3)*1000,1)</f>
        <v>#DIV/0!</v>
      </c>
      <c r="F65" s="122" t="e">
        <f>ROUND(('фонд начисленной заработной пла'!F65/'среднесписочная численность'!F65/3)*1000,1)</f>
        <v>#DIV/0!</v>
      </c>
      <c r="G65" s="20" t="e">
        <f t="shared" si="63"/>
        <v>#DIV/0!</v>
      </c>
      <c r="H65" s="19" t="e">
        <f>ROUND(('фонд начисленной заработной пла'!H65/'среднесписочная численность'!H65/12)*1000,1)</f>
        <v>#DIV/0!</v>
      </c>
      <c r="I65" s="20" t="e">
        <f t="shared" si="64"/>
        <v>#DIV/0!</v>
      </c>
      <c r="J65" s="19" t="e">
        <f>ROUND(('фонд начисленной заработной пла'!J65/'среднесписочная численность'!J65/12)*1000,1)</f>
        <v>#DIV/0!</v>
      </c>
      <c r="K65" s="20" t="e">
        <f t="shared" si="65"/>
        <v>#DIV/0!</v>
      </c>
      <c r="L65" s="19" t="e">
        <f>ROUND(('фонд начисленной заработной пла'!L65/'среднесписочная численность'!L65/12)*1000,1)</f>
        <v>#DIV/0!</v>
      </c>
      <c r="M65" s="20" t="e">
        <f t="shared" si="66"/>
        <v>#DIV/0!</v>
      </c>
      <c r="N65" s="19" t="e">
        <f>ROUND(('фонд начисленной заработной пла'!N65/'среднесписочная численность'!N65/12)*1000,1)</f>
        <v>#DIV/0!</v>
      </c>
      <c r="O65" s="20" t="e">
        <f t="shared" si="67"/>
        <v>#DIV/0!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36.75" x14ac:dyDescent="0.25">
      <c r="A66" s="26" t="s">
        <v>30</v>
      </c>
      <c r="B66" s="27" t="e">
        <f>ROUND(('фонд начисленной заработной пла'!B66/'среднесписочная численность'!B66/12)*1000,1)</f>
        <v>#DIV/0!</v>
      </c>
      <c r="C66" s="27" t="e">
        <f>ROUND(('фонд начисленной заработной пла'!C66/'среднесписочная численность'!C66/12)*1000,1)</f>
        <v>#DIV/0!</v>
      </c>
      <c r="D66" s="28" t="e">
        <f t="shared" si="52"/>
        <v>#DIV/0!</v>
      </c>
      <c r="E66" s="122" t="e">
        <f>ROUND(('фонд начисленной заработной пла'!E66/'среднесписочная численность'!E66/3)*1000,1)</f>
        <v>#DIV/0!</v>
      </c>
      <c r="F66" s="122" t="e">
        <f>ROUND(('фонд начисленной заработной пла'!F66/'среднесписочная численность'!F66/3)*1000,1)</f>
        <v>#DIV/0!</v>
      </c>
      <c r="G66" s="28" t="e">
        <f t="shared" si="63"/>
        <v>#DIV/0!</v>
      </c>
      <c r="H66" s="27" t="e">
        <f>ROUND(('фонд начисленной заработной пла'!H66/'среднесписочная численность'!H66/12)*1000,1)</f>
        <v>#DIV/0!</v>
      </c>
      <c r="I66" s="28" t="e">
        <f t="shared" si="64"/>
        <v>#DIV/0!</v>
      </c>
      <c r="J66" s="27" t="e">
        <f>ROUND(('фонд начисленной заработной пла'!J66/'среднесписочная численность'!J66/12)*1000,1)</f>
        <v>#DIV/0!</v>
      </c>
      <c r="K66" s="28" t="e">
        <f t="shared" si="65"/>
        <v>#DIV/0!</v>
      </c>
      <c r="L66" s="27" t="e">
        <f>ROUND(('фонд начисленной заработной пла'!L66/'среднесписочная численность'!L66/12)*1000,1)</f>
        <v>#DIV/0!</v>
      </c>
      <c r="M66" s="28" t="e">
        <f t="shared" si="66"/>
        <v>#DIV/0!</v>
      </c>
      <c r="N66" s="27" t="e">
        <f>ROUND(('фонд начисленной заработной пла'!N66/'среднесписочная численность'!N66/12)*1000,1)</f>
        <v>#DIV/0!</v>
      </c>
      <c r="O66" s="28" t="e">
        <f t="shared" si="67"/>
        <v>#DIV/0!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 customHeight="1" x14ac:dyDescent="0.25">
      <c r="A67" s="17" t="str">
        <f>'фонд начисленной заработной пла'!A67</f>
        <v>(наименование предприятия, организации)</v>
      </c>
      <c r="B67" s="19" t="e">
        <f>ROUND(('фонд начисленной заработной пла'!B67/'среднесписочная численность'!B67/12)*1000,1)</f>
        <v>#DIV/0!</v>
      </c>
      <c r="C67" s="19" t="e">
        <f>ROUND(('фонд начисленной заработной пла'!C67/'среднесписочная численность'!C67/12)*1000,1)</f>
        <v>#DIV/0!</v>
      </c>
      <c r="D67" s="20" t="e">
        <f t="shared" si="52"/>
        <v>#DIV/0!</v>
      </c>
      <c r="E67" s="122" t="e">
        <f>ROUND(('фонд начисленной заработной пла'!E67/'среднесписочная численность'!E67/3)*1000,1)</f>
        <v>#DIV/0!</v>
      </c>
      <c r="F67" s="122" t="e">
        <f>ROUND(('фонд начисленной заработной пла'!F67/'среднесписочная численность'!F67/3)*1000,1)</f>
        <v>#DIV/0!</v>
      </c>
      <c r="G67" s="20" t="e">
        <f t="shared" si="63"/>
        <v>#DIV/0!</v>
      </c>
      <c r="H67" s="19" t="e">
        <f>ROUND(('фонд начисленной заработной пла'!H67/'среднесписочная численность'!H67/12)*1000,1)</f>
        <v>#DIV/0!</v>
      </c>
      <c r="I67" s="20" t="e">
        <f t="shared" si="64"/>
        <v>#DIV/0!</v>
      </c>
      <c r="J67" s="19" t="e">
        <f>ROUND(('фонд начисленной заработной пла'!J67/'среднесписочная численность'!J67/12)*1000,1)</f>
        <v>#DIV/0!</v>
      </c>
      <c r="K67" s="20" t="e">
        <f t="shared" si="65"/>
        <v>#DIV/0!</v>
      </c>
      <c r="L67" s="19" t="e">
        <f>ROUND(('фонд начисленной заработной пла'!L67/'среднесписочная численность'!L67/12)*1000,1)</f>
        <v>#DIV/0!</v>
      </c>
      <c r="M67" s="20" t="e">
        <f t="shared" si="66"/>
        <v>#DIV/0!</v>
      </c>
      <c r="N67" s="19" t="e">
        <f>ROUND(('фонд начисленной заработной пла'!N67/'среднесписочная численность'!N67/12)*1000,1)</f>
        <v>#DIV/0!</v>
      </c>
      <c r="O67" s="20" t="e">
        <f t="shared" si="67"/>
        <v>#DIV/0!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 customHeight="1" x14ac:dyDescent="0.25">
      <c r="A68" s="17" t="str">
        <f>'фонд начисленной заработной пла'!A68</f>
        <v>(наименование предприятия, организации)</v>
      </c>
      <c r="B68" s="19" t="e">
        <f>ROUND(('фонд начисленной заработной пла'!B68/'среднесписочная численность'!B68/12)*1000,1)</f>
        <v>#DIV/0!</v>
      </c>
      <c r="C68" s="19" t="e">
        <f>ROUND(('фонд начисленной заработной пла'!C68/'среднесписочная численность'!C68/12)*1000,1)</f>
        <v>#DIV/0!</v>
      </c>
      <c r="D68" s="20" t="e">
        <f t="shared" si="52"/>
        <v>#DIV/0!</v>
      </c>
      <c r="E68" s="122" t="e">
        <f>ROUND(('фонд начисленной заработной пла'!E68/'среднесписочная численность'!E68/3)*1000,1)</f>
        <v>#DIV/0!</v>
      </c>
      <c r="F68" s="122" t="e">
        <f>ROUND(('фонд начисленной заработной пла'!F68/'среднесписочная численность'!F68/3)*1000,1)</f>
        <v>#DIV/0!</v>
      </c>
      <c r="G68" s="20" t="e">
        <f t="shared" si="63"/>
        <v>#DIV/0!</v>
      </c>
      <c r="H68" s="19" t="e">
        <f>ROUND(('фонд начисленной заработной пла'!H68/'среднесписочная численность'!H68/12)*1000,1)</f>
        <v>#DIV/0!</v>
      </c>
      <c r="I68" s="20" t="e">
        <f t="shared" si="64"/>
        <v>#DIV/0!</v>
      </c>
      <c r="J68" s="19" t="e">
        <f>ROUND(('фонд начисленной заработной пла'!J68/'среднесписочная численность'!J68/12)*1000,1)</f>
        <v>#DIV/0!</v>
      </c>
      <c r="K68" s="20" t="e">
        <f t="shared" si="65"/>
        <v>#DIV/0!</v>
      </c>
      <c r="L68" s="19" t="e">
        <f>ROUND(('фонд начисленной заработной пла'!L68/'среднесписочная численность'!L68/12)*1000,1)</f>
        <v>#DIV/0!</v>
      </c>
      <c r="M68" s="20" t="e">
        <f t="shared" si="66"/>
        <v>#DIV/0!</v>
      </c>
      <c r="N68" s="19" t="e">
        <f>ROUND(('фонд начисленной заработной пла'!N68/'среднесписочная численность'!N68/12)*1000,1)</f>
        <v>#DIV/0!</v>
      </c>
      <c r="O68" s="20" t="e">
        <f t="shared" si="67"/>
        <v>#DIV/0!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.75" x14ac:dyDescent="0.25">
      <c r="A69" s="26" t="s">
        <v>3</v>
      </c>
      <c r="B69" s="27" t="e">
        <f>ROUND(('фонд начисленной заработной пла'!B69/'среднесписочная численность'!B69/12)*1000,1)</f>
        <v>#DIV/0!</v>
      </c>
      <c r="C69" s="27" t="e">
        <f>ROUND(('фонд начисленной заработной пла'!C69/'среднесписочная численность'!C69/12)*1000,1)</f>
        <v>#DIV/0!</v>
      </c>
      <c r="D69" s="28" t="e">
        <f t="shared" si="52"/>
        <v>#DIV/0!</v>
      </c>
      <c r="E69" s="122" t="e">
        <f>ROUND(('фонд начисленной заработной пла'!E69/'среднесписочная численность'!E69/3)*1000,1)</f>
        <v>#DIV/0!</v>
      </c>
      <c r="F69" s="122" t="e">
        <f>ROUND(('фонд начисленной заработной пла'!F69/'среднесписочная численность'!F69/3)*1000,1)</f>
        <v>#DIV/0!</v>
      </c>
      <c r="G69" s="28" t="e">
        <f t="shared" si="63"/>
        <v>#DIV/0!</v>
      </c>
      <c r="H69" s="27" t="e">
        <f>ROUND(('фонд начисленной заработной пла'!H69/'среднесписочная численность'!H69/12)*1000,1)</f>
        <v>#DIV/0!</v>
      </c>
      <c r="I69" s="28" t="e">
        <f t="shared" si="64"/>
        <v>#DIV/0!</v>
      </c>
      <c r="J69" s="27" t="e">
        <f>ROUND(('фонд начисленной заработной пла'!J69/'среднесписочная численность'!J69/12)*1000,1)</f>
        <v>#DIV/0!</v>
      </c>
      <c r="K69" s="28" t="e">
        <f t="shared" si="65"/>
        <v>#DIV/0!</v>
      </c>
      <c r="L69" s="27" t="e">
        <f>ROUND(('фонд начисленной заработной пла'!L69/'среднесписочная численность'!L69/12)*1000,1)</f>
        <v>#DIV/0!</v>
      </c>
      <c r="M69" s="28" t="e">
        <f t="shared" si="66"/>
        <v>#DIV/0!</v>
      </c>
      <c r="N69" s="27" t="e">
        <f>ROUND(('фонд начисленной заработной пла'!N69/'среднесписочная численность'!N69/12)*1000,1)</f>
        <v>#DIV/0!</v>
      </c>
      <c r="O69" s="28" t="e">
        <f t="shared" si="67"/>
        <v>#DIV/0!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7.25" customHeight="1" x14ac:dyDescent="0.25">
      <c r="A70" s="17" t="str">
        <f>'фонд начисленной заработной пла'!A70</f>
        <v>(наименование предприятия, организации)</v>
      </c>
      <c r="B70" s="19" t="e">
        <f>ROUND(('фонд начисленной заработной пла'!B70/'среднесписочная численность'!B70/12)*1000,1)</f>
        <v>#DIV/0!</v>
      </c>
      <c r="C70" s="19" t="e">
        <f>ROUND(('фонд начисленной заработной пла'!C70/'среднесписочная численность'!C70/12)*1000,1)</f>
        <v>#DIV/0!</v>
      </c>
      <c r="D70" s="20" t="e">
        <f t="shared" si="52"/>
        <v>#DIV/0!</v>
      </c>
      <c r="E70" s="122" t="e">
        <f>ROUND(('фонд начисленной заработной пла'!E70/'среднесписочная численность'!E70/3)*1000,1)</f>
        <v>#DIV/0!</v>
      </c>
      <c r="F70" s="122" t="e">
        <f>ROUND(('фонд начисленной заработной пла'!F70/'среднесписочная численность'!F70/3)*1000,1)</f>
        <v>#DIV/0!</v>
      </c>
      <c r="G70" s="20" t="e">
        <f t="shared" si="63"/>
        <v>#DIV/0!</v>
      </c>
      <c r="H70" s="19" t="e">
        <f>ROUND(('фонд начисленной заработной пла'!H70/'среднесписочная численность'!H70/12)*1000,1)</f>
        <v>#DIV/0!</v>
      </c>
      <c r="I70" s="20" t="e">
        <f t="shared" si="64"/>
        <v>#DIV/0!</v>
      </c>
      <c r="J70" s="19" t="e">
        <f>ROUND(('фонд начисленной заработной пла'!J70/'среднесписочная численность'!J70/12)*1000,1)</f>
        <v>#DIV/0!</v>
      </c>
      <c r="K70" s="20" t="e">
        <f t="shared" si="65"/>
        <v>#DIV/0!</v>
      </c>
      <c r="L70" s="19" t="e">
        <f>ROUND(('фонд начисленной заработной пла'!L70/'среднесписочная численность'!L70/12)*1000,1)</f>
        <v>#DIV/0!</v>
      </c>
      <c r="M70" s="20" t="e">
        <f t="shared" si="66"/>
        <v>#DIV/0!</v>
      </c>
      <c r="N70" s="19" t="e">
        <f>ROUND(('фонд начисленной заработной пла'!N70/'среднесписочная численность'!N70/12)*1000,1)</f>
        <v>#DIV/0!</v>
      </c>
      <c r="O70" s="20" t="e">
        <f t="shared" si="67"/>
        <v>#DIV/0!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5">
      <c r="A71" s="17" t="str">
        <f>'фонд начисленной заработной пла'!A71</f>
        <v>(наименование предприятия, организации)</v>
      </c>
      <c r="B71" s="19" t="e">
        <f>ROUND(('фонд начисленной заработной пла'!B71/'среднесписочная численность'!B71/12)*1000,1)</f>
        <v>#DIV/0!</v>
      </c>
      <c r="C71" s="19" t="e">
        <f>ROUND(('фонд начисленной заработной пла'!C71/'среднесписочная численность'!C71/12)*1000,1)</f>
        <v>#DIV/0!</v>
      </c>
      <c r="D71" s="20" t="e">
        <f t="shared" si="52"/>
        <v>#DIV/0!</v>
      </c>
      <c r="E71" s="122" t="e">
        <f>ROUND(('фонд начисленной заработной пла'!E71/'среднесписочная численность'!E71/3)*1000,1)</f>
        <v>#DIV/0!</v>
      </c>
      <c r="F71" s="122" t="e">
        <f>ROUND(('фонд начисленной заработной пла'!F71/'среднесписочная численность'!F71/3)*1000,1)</f>
        <v>#DIV/0!</v>
      </c>
      <c r="G71" s="20" t="e">
        <f t="shared" si="63"/>
        <v>#DIV/0!</v>
      </c>
      <c r="H71" s="19" t="e">
        <f>ROUND(('фонд начисленной заработной пла'!H71/'среднесписочная численность'!H71/12)*1000,1)</f>
        <v>#DIV/0!</v>
      </c>
      <c r="I71" s="20" t="e">
        <f t="shared" si="64"/>
        <v>#DIV/0!</v>
      </c>
      <c r="J71" s="19" t="e">
        <f>ROUND(('фонд начисленной заработной пла'!J71/'среднесписочная численность'!J71/12)*1000,1)</f>
        <v>#DIV/0!</v>
      </c>
      <c r="K71" s="20" t="e">
        <f t="shared" si="65"/>
        <v>#DIV/0!</v>
      </c>
      <c r="L71" s="19" t="e">
        <f>ROUND(('фонд начисленной заработной пла'!L71/'среднесписочная численность'!L71/12)*1000,1)</f>
        <v>#DIV/0!</v>
      </c>
      <c r="M71" s="20" t="e">
        <f t="shared" si="66"/>
        <v>#DIV/0!</v>
      </c>
      <c r="N71" s="19" t="e">
        <f>ROUND(('фонд начисленной заработной пла'!N71/'среднесписочная численность'!N71/12)*1000,1)</f>
        <v>#DIV/0!</v>
      </c>
      <c r="O71" s="20" t="e">
        <f t="shared" si="67"/>
        <v>#DIV/0!</v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5.5" customHeight="1" x14ac:dyDescent="0.25">
      <c r="A72" s="26" t="s">
        <v>31</v>
      </c>
      <c r="B72" s="27" t="e">
        <f>ROUND(('фонд начисленной заработной пла'!B72/'среднесписочная численность'!B72/12)*1000,1)</f>
        <v>#DIV/0!</v>
      </c>
      <c r="C72" s="27" t="e">
        <f>ROUND(('фонд начисленной заработной пла'!C72/'среднесписочная численность'!C72/12)*1000,1)</f>
        <v>#DIV/0!</v>
      </c>
      <c r="D72" s="28" t="e">
        <f t="shared" si="52"/>
        <v>#DIV/0!</v>
      </c>
      <c r="E72" s="122" t="e">
        <f>ROUND(('фонд начисленной заработной пла'!E72/'среднесписочная численность'!E72/3)*1000,1)</f>
        <v>#DIV/0!</v>
      </c>
      <c r="F72" s="122" t="e">
        <f>ROUND(('фонд начисленной заработной пла'!F72/'среднесписочная численность'!F72/3)*1000,1)</f>
        <v>#DIV/0!</v>
      </c>
      <c r="G72" s="28" t="e">
        <f t="shared" si="63"/>
        <v>#DIV/0!</v>
      </c>
      <c r="H72" s="27" t="e">
        <f>ROUND(('фонд начисленной заработной пла'!H72/'среднесписочная численность'!H72/12)*1000,1)</f>
        <v>#DIV/0!</v>
      </c>
      <c r="I72" s="28" t="e">
        <f t="shared" si="64"/>
        <v>#DIV/0!</v>
      </c>
      <c r="J72" s="27" t="e">
        <f>ROUND(('фонд начисленной заработной пла'!J72/'среднесписочная численность'!J72/12)*1000,1)</f>
        <v>#DIV/0!</v>
      </c>
      <c r="K72" s="28" t="e">
        <f t="shared" si="65"/>
        <v>#DIV/0!</v>
      </c>
      <c r="L72" s="27" t="e">
        <f>ROUND(('фонд начисленной заработной пла'!L72/'среднесписочная численность'!L72/12)*1000,1)</f>
        <v>#DIV/0!</v>
      </c>
      <c r="M72" s="28" t="e">
        <f t="shared" si="66"/>
        <v>#DIV/0!</v>
      </c>
      <c r="N72" s="27" t="e">
        <f>ROUND(('фонд начисленной заработной пла'!N72/'среднесписочная численность'!N72/12)*1000,1)</f>
        <v>#DIV/0!</v>
      </c>
      <c r="O72" s="28" t="e">
        <f t="shared" si="67"/>
        <v>#DIV/0!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17" t="str">
        <f>'фонд начисленной заработной пла'!A73</f>
        <v>(наименование предприятия, организации)</v>
      </c>
      <c r="B73" s="19" t="e">
        <f>ROUND(('фонд начисленной заработной пла'!B73/'среднесписочная численность'!B73/12)*1000,1)</f>
        <v>#DIV/0!</v>
      </c>
      <c r="C73" s="19" t="e">
        <f>ROUND(('фонд начисленной заработной пла'!C73/'среднесписочная численность'!C73/12)*1000,1)</f>
        <v>#DIV/0!</v>
      </c>
      <c r="D73" s="20" t="e">
        <f t="shared" si="52"/>
        <v>#DIV/0!</v>
      </c>
      <c r="E73" s="122" t="e">
        <f>ROUND(('фонд начисленной заработной пла'!E73/'среднесписочная численность'!E73/3)*1000,1)</f>
        <v>#DIV/0!</v>
      </c>
      <c r="F73" s="122" t="e">
        <f>ROUND(('фонд начисленной заработной пла'!F73/'среднесписочная численность'!F73/3)*1000,1)</f>
        <v>#DIV/0!</v>
      </c>
      <c r="G73" s="20" t="e">
        <f t="shared" si="63"/>
        <v>#DIV/0!</v>
      </c>
      <c r="H73" s="19" t="e">
        <f>ROUND(('фонд начисленной заработной пла'!H73/'среднесписочная численность'!H73/12)*1000,1)</f>
        <v>#DIV/0!</v>
      </c>
      <c r="I73" s="20" t="e">
        <f t="shared" si="64"/>
        <v>#DIV/0!</v>
      </c>
      <c r="J73" s="19" t="e">
        <f>ROUND(('фонд начисленной заработной пла'!J73/'среднесписочная численность'!J73/12)*1000,1)</f>
        <v>#DIV/0!</v>
      </c>
      <c r="K73" s="20" t="e">
        <f t="shared" si="65"/>
        <v>#DIV/0!</v>
      </c>
      <c r="L73" s="19" t="e">
        <f>ROUND(('фонд начисленной заработной пла'!L73/'среднесписочная численность'!L73/12)*1000,1)</f>
        <v>#DIV/0!</v>
      </c>
      <c r="M73" s="20" t="e">
        <f t="shared" si="66"/>
        <v>#DIV/0!</v>
      </c>
      <c r="N73" s="19" t="e">
        <f>ROUND(('фонд начисленной заработной пла'!N73/'среднесписочная численность'!N73/12)*1000,1)</f>
        <v>#DIV/0!</v>
      </c>
      <c r="O73" s="20" t="e">
        <f t="shared" si="67"/>
        <v>#DIV/0!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5">
      <c r="A74" s="17" t="str">
        <f>'фонд начисленной заработной пла'!A74</f>
        <v>(наименование предприятия, организации)</v>
      </c>
      <c r="B74" s="19" t="e">
        <f>ROUND(('фонд начисленной заработной пла'!B74/'среднесписочная численность'!B74/12)*1000,1)</f>
        <v>#DIV/0!</v>
      </c>
      <c r="C74" s="19" t="e">
        <f>ROUND(('фонд начисленной заработной пла'!C74/'среднесписочная численность'!C74/12)*1000,1)</f>
        <v>#DIV/0!</v>
      </c>
      <c r="D74" s="20" t="e">
        <f t="shared" si="52"/>
        <v>#DIV/0!</v>
      </c>
      <c r="E74" s="122" t="e">
        <f>ROUND(('фонд начисленной заработной пла'!E74/'среднесписочная численность'!E74/3)*1000,1)</f>
        <v>#DIV/0!</v>
      </c>
      <c r="F74" s="122" t="e">
        <f>ROUND(('фонд начисленной заработной пла'!F74/'среднесписочная численность'!F74/3)*1000,1)</f>
        <v>#DIV/0!</v>
      </c>
      <c r="G74" s="20" t="e">
        <f t="shared" si="63"/>
        <v>#DIV/0!</v>
      </c>
      <c r="H74" s="19" t="e">
        <f>ROUND(('фонд начисленной заработной пла'!H74/'среднесписочная численность'!H74/12)*1000,1)</f>
        <v>#DIV/0!</v>
      </c>
      <c r="I74" s="20" t="e">
        <f t="shared" si="64"/>
        <v>#DIV/0!</v>
      </c>
      <c r="J74" s="19" t="e">
        <f>ROUND(('фонд начисленной заработной пла'!J74/'среднесписочная численность'!J74/12)*1000,1)</f>
        <v>#DIV/0!</v>
      </c>
      <c r="K74" s="20" t="e">
        <f t="shared" si="65"/>
        <v>#DIV/0!</v>
      </c>
      <c r="L74" s="19" t="e">
        <f>ROUND(('фонд начисленной заработной пла'!L74/'среднесписочная численность'!L74/12)*1000,1)</f>
        <v>#DIV/0!</v>
      </c>
      <c r="M74" s="20" t="e">
        <f t="shared" si="66"/>
        <v>#DIV/0!</v>
      </c>
      <c r="N74" s="19" t="e">
        <f>ROUND(('фонд начисленной заработной пла'!N74/'среднесписочная численность'!N74/12)*1000,1)</f>
        <v>#DIV/0!</v>
      </c>
      <c r="O74" s="20" t="e">
        <f t="shared" si="67"/>
        <v>#DIV/0!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6" t="s">
        <v>32</v>
      </c>
      <c r="B75" s="27" t="e">
        <f>ROUND(('фонд начисленной заработной пла'!B75/'среднесписочная численность'!B75/12)*1000,1)</f>
        <v>#DIV/0!</v>
      </c>
      <c r="C75" s="27" t="e">
        <f>ROUND(('фонд начисленной заработной пла'!C75/'среднесписочная численность'!C75/12)*1000,1)</f>
        <v>#DIV/0!</v>
      </c>
      <c r="D75" s="28" t="e">
        <f t="shared" si="52"/>
        <v>#DIV/0!</v>
      </c>
      <c r="E75" s="122" t="e">
        <f>ROUND(('фонд начисленной заработной пла'!E75/'среднесписочная численность'!E75/3)*1000,1)</f>
        <v>#DIV/0!</v>
      </c>
      <c r="F75" s="122" t="e">
        <f>ROUND(('фонд начисленной заработной пла'!F75/'среднесписочная численность'!F75/3)*1000,1)</f>
        <v>#DIV/0!</v>
      </c>
      <c r="G75" s="28" t="e">
        <f t="shared" si="63"/>
        <v>#DIV/0!</v>
      </c>
      <c r="H75" s="27" t="e">
        <f>ROUND(('фонд начисленной заработной пла'!H75/'среднесписочная численность'!H75/12)*1000,1)</f>
        <v>#DIV/0!</v>
      </c>
      <c r="I75" s="28" t="e">
        <f t="shared" si="64"/>
        <v>#DIV/0!</v>
      </c>
      <c r="J75" s="27" t="e">
        <f>ROUND(('фонд начисленной заработной пла'!J75/'среднесписочная численность'!J75/12)*1000,1)</f>
        <v>#DIV/0!</v>
      </c>
      <c r="K75" s="28" t="e">
        <f t="shared" si="65"/>
        <v>#DIV/0!</v>
      </c>
      <c r="L75" s="27" t="e">
        <f>ROUND(('фонд начисленной заработной пла'!L75/'среднесписочная численность'!L75/12)*1000,1)</f>
        <v>#DIV/0!</v>
      </c>
      <c r="M75" s="28" t="e">
        <f t="shared" si="66"/>
        <v>#DIV/0!</v>
      </c>
      <c r="N75" s="27" t="e">
        <f>ROUND(('фонд начисленной заработной пла'!N75/'среднесписочная численность'!N75/12)*1000,1)</f>
        <v>#DIV/0!</v>
      </c>
      <c r="O75" s="28" t="e">
        <f t="shared" si="67"/>
        <v>#DIV/0!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17" t="str">
        <f>'фонд начисленной заработной пла'!A76</f>
        <v>(наименование предприятия, организации)</v>
      </c>
      <c r="B76" s="19" t="e">
        <f>ROUND(('фонд начисленной заработной пла'!B76/'среднесписочная численность'!B76/12)*1000,1)</f>
        <v>#DIV/0!</v>
      </c>
      <c r="C76" s="19" t="e">
        <f>ROUND(('фонд начисленной заработной пла'!C76/'среднесписочная численность'!C76/12)*1000,1)</f>
        <v>#DIV/0!</v>
      </c>
      <c r="D76" s="20" t="e">
        <f t="shared" si="52"/>
        <v>#DIV/0!</v>
      </c>
      <c r="E76" s="122" t="e">
        <f>ROUND(('фонд начисленной заработной пла'!E76/'среднесписочная численность'!E76/3)*1000,1)</f>
        <v>#DIV/0!</v>
      </c>
      <c r="F76" s="122" t="e">
        <f>ROUND(('фонд начисленной заработной пла'!F76/'среднесписочная численность'!F76/3)*1000,1)</f>
        <v>#DIV/0!</v>
      </c>
      <c r="G76" s="20" t="e">
        <f t="shared" si="63"/>
        <v>#DIV/0!</v>
      </c>
      <c r="H76" s="19" t="e">
        <f>ROUND(('фонд начисленной заработной пла'!H76/'среднесписочная численность'!H76/12)*1000,1)</f>
        <v>#DIV/0!</v>
      </c>
      <c r="I76" s="20" t="e">
        <f t="shared" si="64"/>
        <v>#DIV/0!</v>
      </c>
      <c r="J76" s="19" t="e">
        <f>ROUND(('фонд начисленной заработной пла'!J76/'среднесписочная численность'!J76/12)*1000,1)</f>
        <v>#DIV/0!</v>
      </c>
      <c r="K76" s="20" t="e">
        <f t="shared" si="65"/>
        <v>#DIV/0!</v>
      </c>
      <c r="L76" s="19" t="e">
        <f>ROUND(('фонд начисленной заработной пла'!L76/'среднесписочная численность'!L76/12)*1000,1)</f>
        <v>#DIV/0!</v>
      </c>
      <c r="M76" s="20" t="e">
        <f t="shared" si="66"/>
        <v>#DIV/0!</v>
      </c>
      <c r="N76" s="19" t="e">
        <f>ROUND(('фонд начисленной заработной пла'!N76/'среднесписочная численность'!N76/12)*1000,1)</f>
        <v>#DIV/0!</v>
      </c>
      <c r="O76" s="20" t="e">
        <f t="shared" si="67"/>
        <v>#DIV/0!</v>
      </c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customHeight="1" x14ac:dyDescent="0.25">
      <c r="A77" s="17" t="str">
        <f>'фонд начисленной заработной пла'!A77</f>
        <v>(наименование предприятия, организации)</v>
      </c>
      <c r="B77" s="19" t="e">
        <f>ROUND(('фонд начисленной заработной пла'!B77/'среднесписочная численность'!B77/12)*1000,1)</f>
        <v>#DIV/0!</v>
      </c>
      <c r="C77" s="19" t="e">
        <f>ROUND(('фонд начисленной заработной пла'!C77/'среднесписочная численность'!C77/12)*1000,1)</f>
        <v>#DIV/0!</v>
      </c>
      <c r="D77" s="20" t="e">
        <f t="shared" si="52"/>
        <v>#DIV/0!</v>
      </c>
      <c r="E77" s="122" t="e">
        <f>ROUND(('фонд начисленной заработной пла'!E77/'среднесписочная численность'!E77/3)*1000,1)</f>
        <v>#DIV/0!</v>
      </c>
      <c r="F77" s="122" t="e">
        <f>ROUND(('фонд начисленной заработной пла'!F77/'среднесписочная численность'!F77/3)*1000,1)</f>
        <v>#DIV/0!</v>
      </c>
      <c r="G77" s="20" t="e">
        <f t="shared" si="63"/>
        <v>#DIV/0!</v>
      </c>
      <c r="H77" s="19" t="e">
        <f>ROUND(('фонд начисленной заработной пла'!H77/'среднесписочная численность'!H77/12)*1000,1)</f>
        <v>#DIV/0!</v>
      </c>
      <c r="I77" s="20" t="e">
        <f t="shared" si="64"/>
        <v>#DIV/0!</v>
      </c>
      <c r="J77" s="19" t="e">
        <f>ROUND(('фонд начисленной заработной пла'!J77/'среднесписочная численность'!J77/12)*1000,1)</f>
        <v>#DIV/0!</v>
      </c>
      <c r="K77" s="20" t="e">
        <f t="shared" si="65"/>
        <v>#DIV/0!</v>
      </c>
      <c r="L77" s="19" t="e">
        <f>ROUND(('фонд начисленной заработной пла'!L77/'среднесписочная численность'!L77/12)*1000,1)</f>
        <v>#DIV/0!</v>
      </c>
      <c r="M77" s="20" t="e">
        <f t="shared" si="66"/>
        <v>#DIV/0!</v>
      </c>
      <c r="N77" s="19" t="e">
        <f>ROUND(('фонд начисленной заработной пла'!N77/'среднесписочная численность'!N77/12)*1000,1)</f>
        <v>#DIV/0!</v>
      </c>
      <c r="O77" s="20" t="e">
        <f t="shared" si="67"/>
        <v>#DIV/0!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.75" x14ac:dyDescent="0.25">
      <c r="A78" s="26" t="s">
        <v>33</v>
      </c>
      <c r="B78" s="27" t="e">
        <f>ROUND(('фонд начисленной заработной пла'!B78/'среднесписочная численность'!B78/12)*1000,1)</f>
        <v>#DIV/0!</v>
      </c>
      <c r="C78" s="27" t="e">
        <f>ROUND(('фонд начисленной заработной пла'!C78/'среднесписочная численность'!C78/12)*1000,1)</f>
        <v>#DIV/0!</v>
      </c>
      <c r="D78" s="28" t="e">
        <f t="shared" si="52"/>
        <v>#DIV/0!</v>
      </c>
      <c r="E78" s="122" t="e">
        <f>ROUND(('фонд начисленной заработной пла'!E78/'среднесписочная численность'!E78/3)*1000,1)</f>
        <v>#DIV/0!</v>
      </c>
      <c r="F78" s="122" t="e">
        <f>ROUND(('фонд начисленной заработной пла'!F78/'среднесписочная численность'!F78/3)*1000,1)</f>
        <v>#DIV/0!</v>
      </c>
      <c r="G78" s="28" t="e">
        <f t="shared" si="63"/>
        <v>#DIV/0!</v>
      </c>
      <c r="H78" s="27" t="e">
        <f>ROUND(('фонд начисленной заработной пла'!H78/'среднесписочная численность'!H78/12)*1000,1)</f>
        <v>#DIV/0!</v>
      </c>
      <c r="I78" s="28" t="e">
        <f t="shared" si="64"/>
        <v>#DIV/0!</v>
      </c>
      <c r="J78" s="27" t="e">
        <f>ROUND(('фонд начисленной заработной пла'!J78/'среднесписочная численность'!J78/12)*1000,1)</f>
        <v>#DIV/0!</v>
      </c>
      <c r="K78" s="28" t="e">
        <f t="shared" si="65"/>
        <v>#DIV/0!</v>
      </c>
      <c r="L78" s="27" t="e">
        <f>ROUND(('фонд начисленной заработной пла'!L78/'среднесписочная численность'!L78/12)*1000,1)</f>
        <v>#DIV/0!</v>
      </c>
      <c r="M78" s="28" t="e">
        <f t="shared" si="66"/>
        <v>#DIV/0!</v>
      </c>
      <c r="N78" s="27" t="e">
        <f>ROUND(('фонд начисленной заработной пла'!N78/'среднесписочная численность'!N78/12)*1000,1)</f>
        <v>#DIV/0!</v>
      </c>
      <c r="O78" s="28" t="e">
        <f t="shared" si="67"/>
        <v>#DIV/0!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17" t="str">
        <f>'фонд начисленной заработной пла'!A79</f>
        <v>(наименование предприятия, организации)</v>
      </c>
      <c r="B79" s="19" t="e">
        <f>ROUND(('фонд начисленной заработной пла'!B79/'среднесписочная численность'!B79/12)*1000,1)</f>
        <v>#DIV/0!</v>
      </c>
      <c r="C79" s="19" t="e">
        <f>ROUND(('фонд начисленной заработной пла'!C79/'среднесписочная численность'!C79/12)*1000,1)</f>
        <v>#DIV/0!</v>
      </c>
      <c r="D79" s="20" t="e">
        <f t="shared" si="52"/>
        <v>#DIV/0!</v>
      </c>
      <c r="E79" s="122" t="e">
        <f>ROUND(('фонд начисленной заработной пла'!E79/'среднесписочная численность'!E79/3)*1000,1)</f>
        <v>#DIV/0!</v>
      </c>
      <c r="F79" s="122" t="e">
        <f>ROUND(('фонд начисленной заработной пла'!F79/'среднесписочная численность'!F79/3)*1000,1)</f>
        <v>#DIV/0!</v>
      </c>
      <c r="G79" s="20" t="e">
        <f t="shared" si="63"/>
        <v>#DIV/0!</v>
      </c>
      <c r="H79" s="19" t="e">
        <f>ROUND(('фонд начисленной заработной пла'!H79/'среднесписочная численность'!H79/12)*1000,1)</f>
        <v>#DIV/0!</v>
      </c>
      <c r="I79" s="20" t="e">
        <f t="shared" si="64"/>
        <v>#DIV/0!</v>
      </c>
      <c r="J79" s="19" t="e">
        <f>ROUND(('фонд начисленной заработной пла'!J79/'среднесписочная численность'!J79/12)*1000,1)</f>
        <v>#DIV/0!</v>
      </c>
      <c r="K79" s="20" t="e">
        <f t="shared" si="65"/>
        <v>#DIV/0!</v>
      </c>
      <c r="L79" s="19" t="e">
        <f>ROUND(('фонд начисленной заработной пла'!L79/'среднесписочная численность'!L79/12)*1000,1)</f>
        <v>#DIV/0!</v>
      </c>
      <c r="M79" s="20" t="e">
        <f t="shared" si="66"/>
        <v>#DIV/0!</v>
      </c>
      <c r="N79" s="19" t="e">
        <f>ROUND(('фонд начисленной заработной пла'!N79/'среднесписочная численность'!N79/12)*1000,1)</f>
        <v>#DIV/0!</v>
      </c>
      <c r="O79" s="20" t="e">
        <f t="shared" si="67"/>
        <v>#DIV/0!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" customHeight="1" x14ac:dyDescent="0.25">
      <c r="A80" s="17" t="str">
        <f>'фонд начисленной заработной пла'!A80</f>
        <v>(наименование предприятия, организации)</v>
      </c>
      <c r="B80" s="19" t="e">
        <f>ROUND(('фонд начисленной заработной пла'!B80/'среднесписочная численность'!B80/12)*1000,1)</f>
        <v>#DIV/0!</v>
      </c>
      <c r="C80" s="19" t="e">
        <f>ROUND(('фонд начисленной заработной пла'!C80/'среднесписочная численность'!C80/12)*1000,1)</f>
        <v>#DIV/0!</v>
      </c>
      <c r="D80" s="20" t="e">
        <f t="shared" si="52"/>
        <v>#DIV/0!</v>
      </c>
      <c r="E80" s="122" t="e">
        <f>ROUND(('фонд начисленной заработной пла'!E80/'среднесписочная численность'!E80/3)*1000,1)</f>
        <v>#DIV/0!</v>
      </c>
      <c r="F80" s="122" t="e">
        <f>ROUND(('фонд начисленной заработной пла'!F80/'среднесписочная численность'!F80/3)*1000,1)</f>
        <v>#DIV/0!</v>
      </c>
      <c r="G80" s="20" t="e">
        <f t="shared" si="63"/>
        <v>#DIV/0!</v>
      </c>
      <c r="H80" s="19" t="e">
        <f>ROUND(('фонд начисленной заработной пла'!H80/'среднесписочная численность'!H80/12)*1000,1)</f>
        <v>#DIV/0!</v>
      </c>
      <c r="I80" s="20" t="e">
        <f t="shared" si="64"/>
        <v>#DIV/0!</v>
      </c>
      <c r="J80" s="19" t="e">
        <f>ROUND(('фонд начисленной заработной пла'!J80/'среднесписочная численность'!J80/12)*1000,1)</f>
        <v>#DIV/0!</v>
      </c>
      <c r="K80" s="20" t="e">
        <f t="shared" si="65"/>
        <v>#DIV/0!</v>
      </c>
      <c r="L80" s="19" t="e">
        <f>ROUND(('фонд начисленной заработной пла'!L80/'среднесписочная численность'!L80/12)*1000,1)</f>
        <v>#DIV/0!</v>
      </c>
      <c r="M80" s="20" t="e">
        <f t="shared" si="66"/>
        <v>#DIV/0!</v>
      </c>
      <c r="N80" s="19" t="e">
        <f>ROUND(('фонд начисленной заработной пла'!N80/'среднесписочная численность'!N80/12)*1000,1)</f>
        <v>#DIV/0!</v>
      </c>
      <c r="O80" s="20" t="e">
        <f t="shared" si="67"/>
        <v>#DIV/0!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.75" x14ac:dyDescent="0.25">
      <c r="A81" s="26" t="s">
        <v>131</v>
      </c>
      <c r="B81" s="37">
        <f>ROUND(('фонд начисленной заработной пла'!B81/'среднесписочная численность'!B81/12)*1000,1)</f>
        <v>25489.8</v>
      </c>
      <c r="C81" s="37">
        <f>ROUND(('фонд начисленной заработной пла'!C81/'среднесписочная численность'!C81/12)*1000,1)</f>
        <v>27304.1</v>
      </c>
      <c r="D81" s="37">
        <f t="shared" si="52"/>
        <v>107.1</v>
      </c>
      <c r="E81" s="37">
        <f>ROUND(('фонд начисленной заработной пла'!E81/'среднесписочная численность'!E81/3)*1000,1)</f>
        <v>26355.7</v>
      </c>
      <c r="F81" s="37">
        <f>ROUND(('фонд начисленной заработной пла'!F81/'среднесписочная численность'!F81/3)*1000,1)</f>
        <v>28023.8</v>
      </c>
      <c r="G81" s="37">
        <f t="shared" si="63"/>
        <v>106.3</v>
      </c>
      <c r="H81" s="37">
        <f>ROUND(('фонд начисленной заработной пла'!H81/'среднесписочная численность'!H81/12)*1000,1)</f>
        <v>28976.3</v>
      </c>
      <c r="I81" s="37">
        <f t="shared" si="64"/>
        <v>106.1</v>
      </c>
      <c r="J81" s="37">
        <f>ROUND(('фонд начисленной заработной пла'!J81/'среднесписочная численность'!J81/12)*1000,1)</f>
        <v>29121.200000000001</v>
      </c>
      <c r="K81" s="37">
        <f t="shared" si="65"/>
        <v>100.5</v>
      </c>
      <c r="L81" s="37">
        <f>ROUND(('фонд начисленной заработной пла'!L81/'среднесписочная численность'!L81/12)*1000,1)</f>
        <v>29295.9</v>
      </c>
      <c r="M81" s="37">
        <f t="shared" si="66"/>
        <v>100.6</v>
      </c>
      <c r="N81" s="37">
        <f>ROUND(('фонд начисленной заработной пла'!N81/'среднесписочная численность'!N81/12)*1000,1)</f>
        <v>29471.7</v>
      </c>
      <c r="O81" s="37">
        <f t="shared" si="67"/>
        <v>100.6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s="99" customFormat="1" ht="15.75" customHeight="1" x14ac:dyDescent="0.25">
      <c r="A82" s="61" t="str">
        <f>'фонд начисленной заработной пла'!A82</f>
        <v>АО "Кореневский завод НВА"</v>
      </c>
      <c r="B82" s="128">
        <f>ROUND(('фонд начисленной заработной пла'!B82/'среднесписочная численность'!B82/12)*1000,1)</f>
        <v>25489.8</v>
      </c>
      <c r="C82" s="128">
        <f>ROUND(('фонд начисленной заработной пла'!C82/'среднесписочная численность'!C82/12)*1000,1)</f>
        <v>27304.1</v>
      </c>
      <c r="D82" s="127">
        <f t="shared" si="52"/>
        <v>107.1</v>
      </c>
      <c r="E82" s="127">
        <f>ROUND(('фонд начисленной заработной пла'!E82/'среднесписочная численность'!E82/3)*1000,1)</f>
        <v>26355.7</v>
      </c>
      <c r="F82" s="127">
        <f>ROUND(('фонд начисленной заработной пла'!F82/'среднесписочная численность'!F82/3)*1000,1)</f>
        <v>28023.8</v>
      </c>
      <c r="G82" s="127">
        <f t="shared" si="63"/>
        <v>106.3</v>
      </c>
      <c r="H82" s="128">
        <f>ROUND(('фонд начисленной заработной пла'!H82/'среднесписочная численность'!H82/12)*1000,1)</f>
        <v>28976.3</v>
      </c>
      <c r="I82" s="127">
        <f t="shared" si="64"/>
        <v>106.1</v>
      </c>
      <c r="J82" s="128">
        <f>ROUND(('фонд начисленной заработной пла'!J82/'среднесписочная численность'!J82/12)*1000,1)</f>
        <v>29121.200000000001</v>
      </c>
      <c r="K82" s="127">
        <f t="shared" si="65"/>
        <v>100.5</v>
      </c>
      <c r="L82" s="128">
        <f>ROUND(('фонд начисленной заработной пла'!L82/'среднесписочная численность'!L82/12)*1000,1)</f>
        <v>29295.9</v>
      </c>
      <c r="M82" s="127">
        <f t="shared" si="66"/>
        <v>100.6</v>
      </c>
      <c r="N82" s="128">
        <f>ROUND(('фонд начисленной заработной пла'!N82/'среднесписочная численность'!N82/12)*1000,1)</f>
        <v>29471.7</v>
      </c>
      <c r="O82" s="127">
        <f t="shared" si="67"/>
        <v>100.6</v>
      </c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</row>
    <row r="83" spans="1:26" ht="17.25" customHeight="1" x14ac:dyDescent="0.25">
      <c r="A83" s="17" t="str">
        <f>'фонд начисленной заработной пла'!A83</f>
        <v>(наименование предприятия, организации)</v>
      </c>
      <c r="B83" s="19" t="e">
        <f>ROUND(('фонд начисленной заработной пла'!B83/'среднесписочная численность'!B83/12)*1000,1)</f>
        <v>#DIV/0!</v>
      </c>
      <c r="C83" s="19" t="e">
        <f>ROUND(('фонд начисленной заработной пла'!C83/'среднесписочная численность'!C83/12)*1000,1)</f>
        <v>#DIV/0!</v>
      </c>
      <c r="D83" s="20" t="e">
        <f t="shared" si="52"/>
        <v>#DIV/0!</v>
      </c>
      <c r="E83" s="122" t="e">
        <f>ROUND(('фонд начисленной заработной пла'!E83/'среднесписочная численность'!E83/3)*1000,1)</f>
        <v>#DIV/0!</v>
      </c>
      <c r="F83" s="122" t="e">
        <f>ROUND(('фонд начисленной заработной пла'!F83/'среднесписочная численность'!F83/3)*1000,1)</f>
        <v>#DIV/0!</v>
      </c>
      <c r="G83" s="20" t="e">
        <f t="shared" si="63"/>
        <v>#DIV/0!</v>
      </c>
      <c r="H83" s="19" t="e">
        <f>ROUND(('фонд начисленной заработной пла'!H83/'среднесписочная численность'!H83/12)*1000,1)</f>
        <v>#DIV/0!</v>
      </c>
      <c r="I83" s="20" t="e">
        <f t="shared" si="64"/>
        <v>#DIV/0!</v>
      </c>
      <c r="J83" s="19" t="e">
        <f>ROUND(('фонд начисленной заработной пла'!J83/'среднесписочная численность'!J83/12)*1000,1)</f>
        <v>#DIV/0!</v>
      </c>
      <c r="K83" s="20" t="e">
        <f t="shared" si="65"/>
        <v>#DIV/0!</v>
      </c>
      <c r="L83" s="19" t="e">
        <f>ROUND(('фонд начисленной заработной пла'!L83/'среднесписочная численность'!L83/12)*1000,1)</f>
        <v>#DIV/0!</v>
      </c>
      <c r="M83" s="20" t="e">
        <f t="shared" si="66"/>
        <v>#DIV/0!</v>
      </c>
      <c r="N83" s="19" t="e">
        <f>ROUND(('фонд начисленной заработной пла'!N83/'среднесписочная численность'!N83/12)*1000,1)</f>
        <v>#DIV/0!</v>
      </c>
      <c r="O83" s="20" t="e">
        <f t="shared" si="67"/>
        <v>#DIV/0!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.75" x14ac:dyDescent="0.25">
      <c r="A84" s="26" t="s">
        <v>34</v>
      </c>
      <c r="B84" s="27" t="e">
        <f>ROUND(('фонд начисленной заработной пла'!B84/'среднесписочная численность'!B84/12)*1000,1)</f>
        <v>#DIV/0!</v>
      </c>
      <c r="C84" s="27" t="e">
        <f>ROUND(('фонд начисленной заработной пла'!C84/'среднесписочная численность'!C84/12)*1000,1)</f>
        <v>#DIV/0!</v>
      </c>
      <c r="D84" s="28" t="e">
        <f t="shared" si="52"/>
        <v>#DIV/0!</v>
      </c>
      <c r="E84" s="122" t="e">
        <f>ROUND(('фонд начисленной заработной пла'!E84/'среднесписочная численность'!E84/3)*1000,1)</f>
        <v>#DIV/0!</v>
      </c>
      <c r="F84" s="122" t="e">
        <f>ROUND(('фонд начисленной заработной пла'!F84/'среднесписочная численность'!F84/3)*1000,1)</f>
        <v>#DIV/0!</v>
      </c>
      <c r="G84" s="28" t="e">
        <f t="shared" si="63"/>
        <v>#DIV/0!</v>
      </c>
      <c r="H84" s="27" t="e">
        <f>ROUND(('фонд начисленной заработной пла'!H84/'среднесписочная численность'!H84/12)*1000,1)</f>
        <v>#DIV/0!</v>
      </c>
      <c r="I84" s="28" t="e">
        <f t="shared" si="64"/>
        <v>#DIV/0!</v>
      </c>
      <c r="J84" s="27" t="e">
        <f>ROUND(('фонд начисленной заработной пла'!J84/'среднесписочная численность'!J84/12)*1000,1)</f>
        <v>#DIV/0!</v>
      </c>
      <c r="K84" s="28" t="e">
        <f t="shared" si="65"/>
        <v>#DIV/0!</v>
      </c>
      <c r="L84" s="27" t="e">
        <f>ROUND(('фонд начисленной заработной пла'!L84/'среднесписочная численность'!L84/12)*1000,1)</f>
        <v>#DIV/0!</v>
      </c>
      <c r="M84" s="28" t="e">
        <f t="shared" si="66"/>
        <v>#DIV/0!</v>
      </c>
      <c r="N84" s="27" t="e">
        <f>ROUND(('фонд начисленной заработной пла'!N84/'среднесписочная численность'!N84/12)*1000,1)</f>
        <v>#DIV/0!</v>
      </c>
      <c r="O84" s="28" t="e">
        <f t="shared" si="67"/>
        <v>#DIV/0!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customHeight="1" x14ac:dyDescent="0.25">
      <c r="A85" s="17" t="str">
        <f>'фонд начисленной заработной пла'!A85</f>
        <v>(наименование предприятия, организации)</v>
      </c>
      <c r="B85" s="19" t="e">
        <f>ROUND(('фонд начисленной заработной пла'!B85/'среднесписочная численность'!B85/12)*1000,1)</f>
        <v>#DIV/0!</v>
      </c>
      <c r="C85" s="19" t="e">
        <f>ROUND(('фонд начисленной заработной пла'!C85/'среднесписочная численность'!C85/12)*1000,1)</f>
        <v>#DIV/0!</v>
      </c>
      <c r="D85" s="20" t="e">
        <f t="shared" si="52"/>
        <v>#DIV/0!</v>
      </c>
      <c r="E85" s="122" t="e">
        <f>ROUND(('фонд начисленной заработной пла'!E85/'среднесписочная численность'!E85/3)*1000,1)</f>
        <v>#DIV/0!</v>
      </c>
      <c r="F85" s="122" t="e">
        <f>ROUND(('фонд начисленной заработной пла'!F85/'среднесписочная численность'!F85/3)*1000,1)</f>
        <v>#DIV/0!</v>
      </c>
      <c r="G85" s="20" t="e">
        <f t="shared" si="63"/>
        <v>#DIV/0!</v>
      </c>
      <c r="H85" s="19" t="e">
        <f>ROUND(('фонд начисленной заработной пла'!H85/'среднесписочная численность'!H85/12)*1000,1)</f>
        <v>#DIV/0!</v>
      </c>
      <c r="I85" s="20" t="e">
        <f t="shared" si="64"/>
        <v>#DIV/0!</v>
      </c>
      <c r="J85" s="19" t="e">
        <f>ROUND(('фонд начисленной заработной пла'!J85/'среднесписочная численность'!J85/12)*1000,1)</f>
        <v>#DIV/0!</v>
      </c>
      <c r="K85" s="20" t="e">
        <f t="shared" si="65"/>
        <v>#DIV/0!</v>
      </c>
      <c r="L85" s="19" t="e">
        <f>ROUND(('фонд начисленной заработной пла'!L85/'среднесписочная численность'!L85/12)*1000,1)</f>
        <v>#DIV/0!</v>
      </c>
      <c r="M85" s="20" t="e">
        <f t="shared" si="66"/>
        <v>#DIV/0!</v>
      </c>
      <c r="N85" s="19" t="e">
        <f>ROUND(('фонд начисленной заработной пла'!N85/'среднесписочная численность'!N85/12)*1000,1)</f>
        <v>#DIV/0!</v>
      </c>
      <c r="O85" s="20" t="e">
        <f t="shared" si="67"/>
        <v>#DIV/0!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customHeight="1" x14ac:dyDescent="0.25">
      <c r="A86" s="17" t="str">
        <f>'фонд начисленной заработной пла'!A86</f>
        <v>(наименование предприятия, организации)</v>
      </c>
      <c r="B86" s="19" t="e">
        <f>ROUND(('фонд начисленной заработной пла'!B86/'среднесписочная численность'!B86/12)*1000,1)</f>
        <v>#DIV/0!</v>
      </c>
      <c r="C86" s="19" t="e">
        <f>ROUND(('фонд начисленной заработной пла'!C86/'среднесписочная численность'!C86/12)*1000,1)</f>
        <v>#DIV/0!</v>
      </c>
      <c r="D86" s="20" t="e">
        <f t="shared" si="52"/>
        <v>#DIV/0!</v>
      </c>
      <c r="E86" s="122" t="e">
        <f>ROUND(('фонд начисленной заработной пла'!E86/'среднесписочная численность'!E86/3)*1000,1)</f>
        <v>#DIV/0!</v>
      </c>
      <c r="F86" s="122" t="e">
        <f>ROUND(('фонд начисленной заработной пла'!F86/'среднесписочная численность'!F86/3)*1000,1)</f>
        <v>#DIV/0!</v>
      </c>
      <c r="G86" s="20" t="e">
        <f t="shared" si="63"/>
        <v>#DIV/0!</v>
      </c>
      <c r="H86" s="19" t="e">
        <f>ROUND(('фонд начисленной заработной пла'!H86/'среднесписочная численность'!H86/12)*1000,1)</f>
        <v>#DIV/0!</v>
      </c>
      <c r="I86" s="20" t="e">
        <f t="shared" si="64"/>
        <v>#DIV/0!</v>
      </c>
      <c r="J86" s="19" t="e">
        <f>ROUND(('фонд начисленной заработной пла'!J86/'среднесписочная численность'!J86/12)*1000,1)</f>
        <v>#DIV/0!</v>
      </c>
      <c r="K86" s="20" t="e">
        <f t="shared" si="65"/>
        <v>#DIV/0!</v>
      </c>
      <c r="L86" s="19" t="e">
        <f>ROUND(('фонд начисленной заработной пла'!L86/'среднесписочная численность'!L86/12)*1000,1)</f>
        <v>#DIV/0!</v>
      </c>
      <c r="M86" s="20" t="e">
        <f t="shared" si="66"/>
        <v>#DIV/0!</v>
      </c>
      <c r="N86" s="19" t="e">
        <f>ROUND(('фонд начисленной заработной пла'!N86/'среднесписочная численность'!N86/12)*1000,1)</f>
        <v>#DIV/0!</v>
      </c>
      <c r="O86" s="20" t="e">
        <f t="shared" si="67"/>
        <v>#DIV/0!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7" customHeight="1" x14ac:dyDescent="0.25">
      <c r="A87" s="26" t="s">
        <v>35</v>
      </c>
      <c r="B87" s="27" t="e">
        <f>ROUND(('фонд начисленной заработной пла'!B87/'среднесписочная численность'!B87/12)*1000,1)</f>
        <v>#DIV/0!</v>
      </c>
      <c r="C87" s="27" t="e">
        <f>ROUND(('фонд начисленной заработной пла'!C87/'среднесписочная численность'!C87/12)*1000,1)</f>
        <v>#DIV/0!</v>
      </c>
      <c r="D87" s="28" t="e">
        <f t="shared" si="52"/>
        <v>#DIV/0!</v>
      </c>
      <c r="E87" s="122" t="e">
        <f>ROUND(('фонд начисленной заработной пла'!E87/'среднесписочная численность'!E87/3)*1000,1)</f>
        <v>#DIV/0!</v>
      </c>
      <c r="F87" s="122" t="e">
        <f>ROUND(('фонд начисленной заработной пла'!F87/'среднесписочная численность'!F87/3)*1000,1)</f>
        <v>#DIV/0!</v>
      </c>
      <c r="G87" s="28" t="e">
        <f t="shared" si="63"/>
        <v>#DIV/0!</v>
      </c>
      <c r="H87" s="27" t="e">
        <f>ROUND(('фонд начисленной заработной пла'!H87/'среднесписочная численность'!H87/12)*1000,1)</f>
        <v>#DIV/0!</v>
      </c>
      <c r="I87" s="28" t="e">
        <f t="shared" si="64"/>
        <v>#DIV/0!</v>
      </c>
      <c r="J87" s="27" t="e">
        <f>ROUND(('фонд начисленной заработной пла'!J87/'среднесписочная численность'!J87/12)*1000,1)</f>
        <v>#DIV/0!</v>
      </c>
      <c r="K87" s="28" t="e">
        <f t="shared" si="65"/>
        <v>#DIV/0!</v>
      </c>
      <c r="L87" s="27" t="e">
        <f>ROUND(('фонд начисленной заработной пла'!L87/'среднесписочная численность'!L87/12)*1000,1)</f>
        <v>#DIV/0!</v>
      </c>
      <c r="M87" s="28" t="e">
        <f t="shared" si="66"/>
        <v>#DIV/0!</v>
      </c>
      <c r="N87" s="27" t="e">
        <f>ROUND(('фонд начисленной заработной пла'!N87/'среднесписочная численность'!N87/12)*1000,1)</f>
        <v>#DIV/0!</v>
      </c>
      <c r="O87" s="28" t="e">
        <f t="shared" si="67"/>
        <v>#DIV/0!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5">
      <c r="A88" s="17" t="str">
        <f>'фонд начисленной заработной пла'!A88</f>
        <v>(наименование предприятия, организации)</v>
      </c>
      <c r="B88" s="19" t="e">
        <f>ROUND(('фонд начисленной заработной пла'!B88/'среднесписочная численность'!B88/12)*1000,1)</f>
        <v>#DIV/0!</v>
      </c>
      <c r="C88" s="19" t="e">
        <f>ROUND(('фонд начисленной заработной пла'!C88/'среднесписочная численность'!C88/12)*1000,1)</f>
        <v>#DIV/0!</v>
      </c>
      <c r="D88" s="20" t="e">
        <f t="shared" si="52"/>
        <v>#DIV/0!</v>
      </c>
      <c r="E88" s="122" t="e">
        <f>ROUND(('фонд начисленной заработной пла'!E88/'среднесписочная численность'!E88/3)*1000,1)</f>
        <v>#DIV/0!</v>
      </c>
      <c r="F88" s="122" t="e">
        <f>ROUND(('фонд начисленной заработной пла'!F88/'среднесписочная численность'!F88/3)*1000,1)</f>
        <v>#DIV/0!</v>
      </c>
      <c r="G88" s="20" t="e">
        <f t="shared" si="63"/>
        <v>#DIV/0!</v>
      </c>
      <c r="H88" s="19" t="e">
        <f>ROUND(('фонд начисленной заработной пла'!H88/'среднесписочная численность'!H88/12)*1000,1)</f>
        <v>#DIV/0!</v>
      </c>
      <c r="I88" s="20" t="e">
        <f t="shared" si="64"/>
        <v>#DIV/0!</v>
      </c>
      <c r="J88" s="19" t="e">
        <f>ROUND(('фонд начисленной заработной пла'!J88/'среднесписочная численность'!J88/12)*1000,1)</f>
        <v>#DIV/0!</v>
      </c>
      <c r="K88" s="20" t="e">
        <f t="shared" si="65"/>
        <v>#DIV/0!</v>
      </c>
      <c r="L88" s="19" t="e">
        <f>ROUND(('фонд начисленной заработной пла'!L88/'среднесписочная численность'!L88/12)*1000,1)</f>
        <v>#DIV/0!</v>
      </c>
      <c r="M88" s="20" t="e">
        <f t="shared" si="66"/>
        <v>#DIV/0!</v>
      </c>
      <c r="N88" s="19" t="e">
        <f>ROUND(('фонд начисленной заработной пла'!N88/'среднесписочная численность'!N88/12)*1000,1)</f>
        <v>#DIV/0!</v>
      </c>
      <c r="O88" s="20" t="e">
        <f t="shared" si="67"/>
        <v>#DIV/0!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 customHeight="1" x14ac:dyDescent="0.25">
      <c r="A89" s="17" t="str">
        <f>'фонд начисленной заработной пла'!A89</f>
        <v>(наименование предприятия, организации)</v>
      </c>
      <c r="B89" s="19" t="e">
        <f>ROUND(('фонд начисленной заработной пла'!B89/'среднесписочная численность'!B89/12)*1000,1)</f>
        <v>#DIV/0!</v>
      </c>
      <c r="C89" s="19" t="e">
        <f>ROUND(('фонд начисленной заработной пла'!C89/'среднесписочная численность'!C89/12)*1000,1)</f>
        <v>#DIV/0!</v>
      </c>
      <c r="D89" s="20" t="e">
        <f t="shared" si="52"/>
        <v>#DIV/0!</v>
      </c>
      <c r="E89" s="122" t="e">
        <f>ROUND(('фонд начисленной заработной пла'!E89/'среднесписочная численность'!E89/3)*1000,1)</f>
        <v>#DIV/0!</v>
      </c>
      <c r="F89" s="122" t="e">
        <f>ROUND(('фонд начисленной заработной пла'!F89/'среднесписочная численность'!F89/3)*1000,1)</f>
        <v>#DIV/0!</v>
      </c>
      <c r="G89" s="20" t="e">
        <f t="shared" si="63"/>
        <v>#DIV/0!</v>
      </c>
      <c r="H89" s="19" t="e">
        <f>ROUND(('фонд начисленной заработной пла'!H89/'среднесписочная численность'!H89/12)*1000,1)</f>
        <v>#DIV/0!</v>
      </c>
      <c r="I89" s="20" t="e">
        <f t="shared" si="64"/>
        <v>#DIV/0!</v>
      </c>
      <c r="J89" s="19" t="e">
        <f>ROUND(('фонд начисленной заработной пла'!J89/'среднесписочная численность'!J89/12)*1000,1)</f>
        <v>#DIV/0!</v>
      </c>
      <c r="K89" s="20" t="e">
        <f t="shared" si="65"/>
        <v>#DIV/0!</v>
      </c>
      <c r="L89" s="19" t="e">
        <f>ROUND(('фонд начисленной заработной пла'!L89/'среднесписочная численность'!L89/12)*1000,1)</f>
        <v>#DIV/0!</v>
      </c>
      <c r="M89" s="20" t="e">
        <f t="shared" si="66"/>
        <v>#DIV/0!</v>
      </c>
      <c r="N89" s="19" t="e">
        <f>ROUND(('фонд начисленной заработной пла'!N89/'среднесписочная численность'!N89/12)*1000,1)</f>
        <v>#DIV/0!</v>
      </c>
      <c r="O89" s="20" t="e">
        <f t="shared" si="67"/>
        <v>#DIV/0!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30" customHeight="1" x14ac:dyDescent="0.25">
      <c r="A90" s="26" t="s">
        <v>36</v>
      </c>
      <c r="B90" s="27" t="e">
        <f>ROUND(('фонд начисленной заработной пла'!B90/'среднесписочная численность'!B90/12)*1000,1)</f>
        <v>#DIV/0!</v>
      </c>
      <c r="C90" s="27" t="e">
        <f>ROUND(('фонд начисленной заработной пла'!C90/'среднесписочная численность'!C90/12)*1000,1)</f>
        <v>#DIV/0!</v>
      </c>
      <c r="D90" s="28" t="e">
        <f t="shared" si="52"/>
        <v>#DIV/0!</v>
      </c>
      <c r="E90" s="122" t="e">
        <f>ROUND(('фонд начисленной заработной пла'!E90/'среднесписочная численность'!E90/3)*1000,1)</f>
        <v>#DIV/0!</v>
      </c>
      <c r="F90" s="122" t="e">
        <f>ROUND(('фонд начисленной заработной пла'!F90/'среднесписочная численность'!F90/3)*1000,1)</f>
        <v>#DIV/0!</v>
      </c>
      <c r="G90" s="28" t="e">
        <f t="shared" si="63"/>
        <v>#DIV/0!</v>
      </c>
      <c r="H90" s="27" t="e">
        <f>ROUND(('фонд начисленной заработной пла'!H90/'среднесписочная численность'!H90/12)*1000,1)</f>
        <v>#DIV/0!</v>
      </c>
      <c r="I90" s="28" t="e">
        <f t="shared" si="64"/>
        <v>#DIV/0!</v>
      </c>
      <c r="J90" s="27" t="e">
        <f>ROUND(('фонд начисленной заработной пла'!J90/'среднесписочная численность'!J90/12)*1000,1)</f>
        <v>#DIV/0!</v>
      </c>
      <c r="K90" s="28" t="e">
        <f t="shared" si="65"/>
        <v>#DIV/0!</v>
      </c>
      <c r="L90" s="27" t="e">
        <f>ROUND(('фонд начисленной заработной пла'!L90/'среднесписочная численность'!L90/12)*1000,1)</f>
        <v>#DIV/0!</v>
      </c>
      <c r="M90" s="28" t="e">
        <f t="shared" si="66"/>
        <v>#DIV/0!</v>
      </c>
      <c r="N90" s="27" t="e">
        <f>ROUND(('фонд начисленной заработной пла'!N90/'среднесписочная численность'!N90/12)*1000,1)</f>
        <v>#DIV/0!</v>
      </c>
      <c r="O90" s="28" t="e">
        <f t="shared" si="67"/>
        <v>#DIV/0!</v>
      </c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5">
      <c r="A91" s="17" t="str">
        <f>'фонд начисленной заработной пла'!A91</f>
        <v>(наименование предприятия, организации)</v>
      </c>
      <c r="B91" s="19" t="e">
        <f>ROUND(('фонд начисленной заработной пла'!B91/'среднесписочная численность'!B91/12)*1000,1)</f>
        <v>#DIV/0!</v>
      </c>
      <c r="C91" s="19" t="e">
        <f>ROUND(('фонд начисленной заработной пла'!C91/'среднесписочная численность'!C91/12)*1000,1)</f>
        <v>#DIV/0!</v>
      </c>
      <c r="D91" s="20" t="e">
        <f t="shared" si="52"/>
        <v>#DIV/0!</v>
      </c>
      <c r="E91" s="122" t="e">
        <f>ROUND(('фонд начисленной заработной пла'!E91/'среднесписочная численность'!E91/3)*1000,1)</f>
        <v>#DIV/0!</v>
      </c>
      <c r="F91" s="122" t="e">
        <f>ROUND(('фонд начисленной заработной пла'!F91/'среднесписочная численность'!F91/3)*1000,1)</f>
        <v>#DIV/0!</v>
      </c>
      <c r="G91" s="20" t="e">
        <f t="shared" si="63"/>
        <v>#DIV/0!</v>
      </c>
      <c r="H91" s="19" t="e">
        <f>ROUND(('фонд начисленной заработной пла'!H91/'среднесписочная численность'!H91/12)*1000,1)</f>
        <v>#DIV/0!</v>
      </c>
      <c r="I91" s="20" t="e">
        <f t="shared" si="64"/>
        <v>#DIV/0!</v>
      </c>
      <c r="J91" s="19" t="e">
        <f>ROUND(('фонд начисленной заработной пла'!J91/'среднесписочная численность'!J91/12)*1000,1)</f>
        <v>#DIV/0!</v>
      </c>
      <c r="K91" s="20" t="e">
        <f t="shared" si="65"/>
        <v>#DIV/0!</v>
      </c>
      <c r="L91" s="19" t="e">
        <f>ROUND(('фонд начисленной заработной пла'!L91/'среднесписочная численность'!L91/12)*1000,1)</f>
        <v>#DIV/0!</v>
      </c>
      <c r="M91" s="20" t="e">
        <f t="shared" si="66"/>
        <v>#DIV/0!</v>
      </c>
      <c r="N91" s="19" t="e">
        <f>ROUND(('фонд начисленной заработной пла'!N91/'среднесписочная численность'!N91/12)*1000,1)</f>
        <v>#DIV/0!</v>
      </c>
      <c r="O91" s="20" t="e">
        <f t="shared" si="67"/>
        <v>#DIV/0!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 customHeight="1" x14ac:dyDescent="0.25">
      <c r="A92" s="17" t="str">
        <f>'фонд начисленной заработной пла'!A92</f>
        <v>(наименование предприятия, организации)</v>
      </c>
      <c r="B92" s="19" t="e">
        <f>ROUND(('фонд начисленной заработной пла'!B92/'среднесписочная численность'!B92/12)*1000,1)</f>
        <v>#DIV/0!</v>
      </c>
      <c r="C92" s="19" t="e">
        <f>ROUND(('фонд начисленной заработной пла'!C92/'среднесписочная численность'!C92/12)*1000,1)</f>
        <v>#DIV/0!</v>
      </c>
      <c r="D92" s="20" t="e">
        <f t="shared" si="52"/>
        <v>#DIV/0!</v>
      </c>
      <c r="E92" s="122" t="e">
        <f>ROUND(('фонд начисленной заработной пла'!E92/'среднесписочная численность'!E92/3)*1000,1)</f>
        <v>#DIV/0!</v>
      </c>
      <c r="F92" s="122" t="e">
        <f>ROUND(('фонд начисленной заработной пла'!F92/'среднесписочная численность'!F92/3)*1000,1)</f>
        <v>#DIV/0!</v>
      </c>
      <c r="G92" s="20" t="e">
        <f t="shared" si="63"/>
        <v>#DIV/0!</v>
      </c>
      <c r="H92" s="19" t="e">
        <f>ROUND(('фонд начисленной заработной пла'!H92/'среднесписочная численность'!H92/12)*1000,1)</f>
        <v>#DIV/0!</v>
      </c>
      <c r="I92" s="20" t="e">
        <f t="shared" si="64"/>
        <v>#DIV/0!</v>
      </c>
      <c r="J92" s="19" t="e">
        <f>ROUND(('фонд начисленной заработной пла'!J92/'среднесписочная численность'!J92/12)*1000,1)</f>
        <v>#DIV/0!</v>
      </c>
      <c r="K92" s="20" t="e">
        <f t="shared" si="65"/>
        <v>#DIV/0!</v>
      </c>
      <c r="L92" s="19" t="e">
        <f>ROUND(('фонд начисленной заработной пла'!L92/'среднесписочная численность'!L92/12)*1000,1)</f>
        <v>#DIV/0!</v>
      </c>
      <c r="M92" s="20" t="e">
        <f t="shared" si="66"/>
        <v>#DIV/0!</v>
      </c>
      <c r="N92" s="19" t="e">
        <f>ROUND(('фонд начисленной заработной пла'!N92/'среднесписочная численность'!N92/12)*1000,1)</f>
        <v>#DIV/0!</v>
      </c>
      <c r="O92" s="20" t="e">
        <f t="shared" si="67"/>
        <v>#DIV/0!</v>
      </c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.75" x14ac:dyDescent="0.25">
      <c r="A93" s="26" t="s">
        <v>37</v>
      </c>
      <c r="B93" s="27" t="e">
        <f>ROUND(('фонд начисленной заработной пла'!B93/'среднесписочная численность'!B93/12)*1000,1)</f>
        <v>#DIV/0!</v>
      </c>
      <c r="C93" s="27" t="e">
        <f>ROUND(('фонд начисленной заработной пла'!C93/'среднесписочная численность'!C93/12)*1000,1)</f>
        <v>#DIV/0!</v>
      </c>
      <c r="D93" s="28" t="e">
        <f t="shared" si="52"/>
        <v>#DIV/0!</v>
      </c>
      <c r="E93" s="122" t="e">
        <f>ROUND(('фонд начисленной заработной пла'!E93/'среднесписочная численность'!E93/3)*1000,1)</f>
        <v>#DIV/0!</v>
      </c>
      <c r="F93" s="122" t="e">
        <f>ROUND(('фонд начисленной заработной пла'!F93/'среднесписочная численность'!F93/3)*1000,1)</f>
        <v>#DIV/0!</v>
      </c>
      <c r="G93" s="28" t="e">
        <f t="shared" si="63"/>
        <v>#DIV/0!</v>
      </c>
      <c r="H93" s="27" t="e">
        <f>ROUND(('фонд начисленной заработной пла'!H93/'среднесписочная численность'!H93/12)*1000,1)</f>
        <v>#DIV/0!</v>
      </c>
      <c r="I93" s="28" t="e">
        <f t="shared" si="64"/>
        <v>#DIV/0!</v>
      </c>
      <c r="J93" s="27" t="e">
        <f>ROUND(('фонд начисленной заработной пла'!J93/'среднесписочная численность'!J93/12)*1000,1)</f>
        <v>#DIV/0!</v>
      </c>
      <c r="K93" s="28" t="e">
        <f t="shared" si="65"/>
        <v>#DIV/0!</v>
      </c>
      <c r="L93" s="27" t="e">
        <f>ROUND(('фонд начисленной заработной пла'!L93/'среднесписочная численность'!L93/12)*1000,1)</f>
        <v>#DIV/0!</v>
      </c>
      <c r="M93" s="28" t="e">
        <f t="shared" si="66"/>
        <v>#DIV/0!</v>
      </c>
      <c r="N93" s="27" t="e">
        <f>ROUND(('фонд начисленной заработной пла'!N93/'среднесписочная численность'!N93/12)*1000,1)</f>
        <v>#DIV/0!</v>
      </c>
      <c r="O93" s="28" t="e">
        <f t="shared" si="67"/>
        <v>#DIV/0!</v>
      </c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 customHeight="1" x14ac:dyDescent="0.25">
      <c r="A94" s="17" t="str">
        <f>'фонд начисленной заработной пла'!A94</f>
        <v>(наименование предприятия, организации)</v>
      </c>
      <c r="B94" s="19" t="e">
        <f>ROUND(('фонд начисленной заработной пла'!B94/'среднесписочная численность'!B94/12)*1000,1)</f>
        <v>#DIV/0!</v>
      </c>
      <c r="C94" s="19" t="e">
        <f>ROUND(('фонд начисленной заработной пла'!C94/'среднесписочная численность'!C94/12)*1000,1)</f>
        <v>#DIV/0!</v>
      </c>
      <c r="D94" s="20" t="e">
        <f t="shared" si="52"/>
        <v>#DIV/0!</v>
      </c>
      <c r="E94" s="122" t="e">
        <f>ROUND(('фонд начисленной заработной пла'!E94/'среднесписочная численность'!E94/3)*1000,1)</f>
        <v>#DIV/0!</v>
      </c>
      <c r="F94" s="122" t="e">
        <f>ROUND(('фонд начисленной заработной пла'!F94/'среднесписочная численность'!F94/3)*1000,1)</f>
        <v>#DIV/0!</v>
      </c>
      <c r="G94" s="20" t="e">
        <f t="shared" si="63"/>
        <v>#DIV/0!</v>
      </c>
      <c r="H94" s="19" t="e">
        <f>ROUND(('фонд начисленной заработной пла'!H94/'среднесписочная численность'!H94/12)*1000,1)</f>
        <v>#DIV/0!</v>
      </c>
      <c r="I94" s="20" t="e">
        <f t="shared" si="64"/>
        <v>#DIV/0!</v>
      </c>
      <c r="J94" s="19" t="e">
        <f>ROUND(('фонд начисленной заработной пла'!J94/'среднесписочная численность'!J94/12)*1000,1)</f>
        <v>#DIV/0!</v>
      </c>
      <c r="K94" s="20" t="e">
        <f t="shared" si="65"/>
        <v>#DIV/0!</v>
      </c>
      <c r="L94" s="19" t="e">
        <f>ROUND(('фонд начисленной заработной пла'!L94/'среднесписочная численность'!L94/12)*1000,1)</f>
        <v>#DIV/0!</v>
      </c>
      <c r="M94" s="20" t="e">
        <f t="shared" si="66"/>
        <v>#DIV/0!</v>
      </c>
      <c r="N94" s="19" t="e">
        <f>ROUND(('фонд начисленной заработной пла'!N94/'среднесписочная численность'!N94/12)*1000,1)</f>
        <v>#DIV/0!</v>
      </c>
      <c r="O94" s="20" t="e">
        <f t="shared" si="67"/>
        <v>#DIV/0!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5">
      <c r="A95" s="17" t="str">
        <f>'фонд начисленной заработной пла'!A95</f>
        <v>(наименование предприятия, организации)</v>
      </c>
      <c r="B95" s="19" t="e">
        <f>ROUND(('фонд начисленной заработной пла'!B95/'среднесписочная численность'!B95/12)*1000,1)</f>
        <v>#DIV/0!</v>
      </c>
      <c r="C95" s="19" t="e">
        <f>ROUND(('фонд начисленной заработной пла'!C95/'среднесписочная численность'!C95/12)*1000,1)</f>
        <v>#DIV/0!</v>
      </c>
      <c r="D95" s="20" t="e">
        <f t="shared" si="52"/>
        <v>#DIV/0!</v>
      </c>
      <c r="E95" s="122" t="e">
        <f>ROUND(('фонд начисленной заработной пла'!E95/'среднесписочная численность'!E95/3)*1000,1)</f>
        <v>#DIV/0!</v>
      </c>
      <c r="F95" s="122" t="e">
        <f>ROUND(('фонд начисленной заработной пла'!F95/'среднесписочная численность'!F95/3)*1000,1)</f>
        <v>#DIV/0!</v>
      </c>
      <c r="G95" s="20" t="e">
        <f t="shared" si="63"/>
        <v>#DIV/0!</v>
      </c>
      <c r="H95" s="19" t="e">
        <f>ROUND(('фонд начисленной заработной пла'!H95/'среднесписочная численность'!H95/12)*1000,1)</f>
        <v>#DIV/0!</v>
      </c>
      <c r="I95" s="20" t="e">
        <f t="shared" si="64"/>
        <v>#DIV/0!</v>
      </c>
      <c r="J95" s="19" t="e">
        <f>ROUND(('фонд начисленной заработной пла'!J95/'среднесписочная численность'!J95/12)*1000,1)</f>
        <v>#DIV/0!</v>
      </c>
      <c r="K95" s="20" t="e">
        <f t="shared" si="65"/>
        <v>#DIV/0!</v>
      </c>
      <c r="L95" s="19" t="e">
        <f>ROUND(('фонд начисленной заработной пла'!L95/'среднесписочная численность'!L95/12)*1000,1)</f>
        <v>#DIV/0!</v>
      </c>
      <c r="M95" s="20" t="e">
        <f t="shared" si="66"/>
        <v>#DIV/0!</v>
      </c>
      <c r="N95" s="19" t="e">
        <f>ROUND(('фонд начисленной заработной пла'!N95/'среднесписочная численность'!N95/12)*1000,1)</f>
        <v>#DIV/0!</v>
      </c>
      <c r="O95" s="20" t="e">
        <f t="shared" si="67"/>
        <v>#DIV/0!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6" t="s">
        <v>38</v>
      </c>
      <c r="B96" s="27" t="e">
        <f>ROUND(('фонд начисленной заработной пла'!B96/'среднесписочная численность'!B96/12)*1000,1)</f>
        <v>#DIV/0!</v>
      </c>
      <c r="C96" s="27" t="e">
        <f>ROUND(('фонд начисленной заработной пла'!C96/'среднесписочная численность'!C96/12)*1000,1)</f>
        <v>#DIV/0!</v>
      </c>
      <c r="D96" s="28" t="e">
        <f t="shared" si="52"/>
        <v>#DIV/0!</v>
      </c>
      <c r="E96" s="122" t="e">
        <f>ROUND(('фонд начисленной заработной пла'!E96/'среднесписочная численность'!E96/3)*1000,1)</f>
        <v>#DIV/0!</v>
      </c>
      <c r="F96" s="122" t="e">
        <f>ROUND(('фонд начисленной заработной пла'!F96/'среднесписочная численность'!F96/3)*1000,1)</f>
        <v>#DIV/0!</v>
      </c>
      <c r="G96" s="28" t="e">
        <f t="shared" si="63"/>
        <v>#DIV/0!</v>
      </c>
      <c r="H96" s="27" t="e">
        <f>ROUND(('фонд начисленной заработной пла'!H96/'среднесписочная численность'!H96/12)*1000,1)</f>
        <v>#DIV/0!</v>
      </c>
      <c r="I96" s="28" t="e">
        <f t="shared" si="64"/>
        <v>#DIV/0!</v>
      </c>
      <c r="J96" s="27" t="e">
        <f>ROUND(('фонд начисленной заработной пла'!J96/'среднесписочная численность'!J96/12)*1000,1)</f>
        <v>#DIV/0!</v>
      </c>
      <c r="K96" s="28" t="e">
        <f t="shared" si="65"/>
        <v>#DIV/0!</v>
      </c>
      <c r="L96" s="27" t="e">
        <f>ROUND(('фонд начисленной заработной пла'!L96/'среднесписочная численность'!L96/12)*1000,1)</f>
        <v>#DIV/0!</v>
      </c>
      <c r="M96" s="28" t="e">
        <f t="shared" si="66"/>
        <v>#DIV/0!</v>
      </c>
      <c r="N96" s="27" t="e">
        <f>ROUND(('фонд начисленной заработной пла'!N96/'среднесписочная численность'!N96/12)*1000,1)</f>
        <v>#DIV/0!</v>
      </c>
      <c r="O96" s="28" t="e">
        <f t="shared" si="67"/>
        <v>#DIV/0!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.75" customHeight="1" x14ac:dyDescent="0.25">
      <c r="A97" s="17" t="str">
        <f>'фонд начисленной заработной пла'!A97</f>
        <v>(наименование предприятия, организации)</v>
      </c>
      <c r="B97" s="19" t="e">
        <f>ROUND(('фонд начисленной заработной пла'!B97/'среднесписочная численность'!B97/12)*1000,1)</f>
        <v>#DIV/0!</v>
      </c>
      <c r="C97" s="19" t="e">
        <f>ROUND(('фонд начисленной заработной пла'!C97/'среднесписочная численность'!C97/12)*1000,1)</f>
        <v>#DIV/0!</v>
      </c>
      <c r="D97" s="20" t="e">
        <f t="shared" si="52"/>
        <v>#DIV/0!</v>
      </c>
      <c r="E97" s="122" t="e">
        <f>ROUND(('фонд начисленной заработной пла'!E97/'среднесписочная численность'!E97/3)*1000,1)</f>
        <v>#DIV/0!</v>
      </c>
      <c r="F97" s="122" t="e">
        <f>ROUND(('фонд начисленной заработной пла'!F97/'среднесписочная численность'!F97/3)*1000,1)</f>
        <v>#DIV/0!</v>
      </c>
      <c r="G97" s="20" t="e">
        <f t="shared" si="63"/>
        <v>#DIV/0!</v>
      </c>
      <c r="H97" s="19" t="e">
        <f>ROUND(('фонд начисленной заработной пла'!H97/'среднесписочная численность'!H97/12)*1000,1)</f>
        <v>#DIV/0!</v>
      </c>
      <c r="I97" s="20" t="e">
        <f t="shared" si="64"/>
        <v>#DIV/0!</v>
      </c>
      <c r="J97" s="19" t="e">
        <f>ROUND(('фонд начисленной заработной пла'!J97/'среднесписочная численность'!J97/12)*1000,1)</f>
        <v>#DIV/0!</v>
      </c>
      <c r="K97" s="20" t="e">
        <f t="shared" si="65"/>
        <v>#DIV/0!</v>
      </c>
      <c r="L97" s="19" t="e">
        <f>ROUND(('фонд начисленной заработной пла'!L97/'среднесписочная численность'!L97/12)*1000,1)</f>
        <v>#DIV/0!</v>
      </c>
      <c r="M97" s="20" t="e">
        <f t="shared" si="66"/>
        <v>#DIV/0!</v>
      </c>
      <c r="N97" s="19" t="e">
        <f>ROUND(('фонд начисленной заработной пла'!N97/'среднесписочная численность'!N97/12)*1000,1)</f>
        <v>#DIV/0!</v>
      </c>
      <c r="O97" s="20" t="e">
        <f t="shared" si="67"/>
        <v>#DIV/0!</v>
      </c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.5" customHeight="1" x14ac:dyDescent="0.25">
      <c r="A98" s="17" t="str">
        <f>'фонд начисленной заработной пла'!A98</f>
        <v>(наименование предприятия, организации)</v>
      </c>
      <c r="B98" s="19" t="e">
        <f>ROUND(('фонд начисленной заработной пла'!B98/'среднесписочная численность'!B98/12)*1000,1)</f>
        <v>#DIV/0!</v>
      </c>
      <c r="C98" s="19" t="e">
        <f>ROUND(('фонд начисленной заработной пла'!C98/'среднесписочная численность'!C98/12)*1000,1)</f>
        <v>#DIV/0!</v>
      </c>
      <c r="D98" s="20" t="e">
        <f t="shared" si="52"/>
        <v>#DIV/0!</v>
      </c>
      <c r="E98" s="122" t="e">
        <f>ROUND(('фонд начисленной заработной пла'!E98/'среднесписочная численность'!E98/3)*1000,1)</f>
        <v>#DIV/0!</v>
      </c>
      <c r="F98" s="122" t="e">
        <f>ROUND(('фонд начисленной заработной пла'!F98/'среднесписочная численность'!F98/3)*1000,1)</f>
        <v>#DIV/0!</v>
      </c>
      <c r="G98" s="20" t="e">
        <f t="shared" si="63"/>
        <v>#DIV/0!</v>
      </c>
      <c r="H98" s="19" t="e">
        <f>ROUND(('фонд начисленной заработной пла'!H98/'среднесписочная численность'!H98/12)*1000,1)</f>
        <v>#DIV/0!</v>
      </c>
      <c r="I98" s="20" t="e">
        <f t="shared" si="64"/>
        <v>#DIV/0!</v>
      </c>
      <c r="J98" s="19" t="e">
        <f>ROUND(('фонд начисленной заработной пла'!J98/'среднесписочная численность'!J98/12)*1000,1)</f>
        <v>#DIV/0!</v>
      </c>
      <c r="K98" s="20" t="e">
        <f t="shared" si="65"/>
        <v>#DIV/0!</v>
      </c>
      <c r="L98" s="19" t="e">
        <f>ROUND(('фонд начисленной заработной пла'!L98/'среднесписочная численность'!L98/12)*1000,1)</f>
        <v>#DIV/0!</v>
      </c>
      <c r="M98" s="20" t="e">
        <f t="shared" si="66"/>
        <v>#DIV/0!</v>
      </c>
      <c r="N98" s="19" t="e">
        <f>ROUND(('фонд начисленной заработной пла'!N98/'среднесписочная численность'!N98/12)*1000,1)</f>
        <v>#DIV/0!</v>
      </c>
      <c r="O98" s="20" t="e">
        <f t="shared" si="67"/>
        <v>#DIV/0!</v>
      </c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6" t="s">
        <v>39</v>
      </c>
      <c r="B99" s="27" t="e">
        <f>ROUND(('фонд начисленной заработной пла'!B99/'среднесписочная численность'!B99/12)*1000,1)</f>
        <v>#DIV/0!</v>
      </c>
      <c r="C99" s="27" t="e">
        <f>ROUND(('фонд начисленной заработной пла'!C99/'среднесписочная численность'!C99/12)*1000,1)</f>
        <v>#DIV/0!</v>
      </c>
      <c r="D99" s="28" t="e">
        <f t="shared" si="52"/>
        <v>#DIV/0!</v>
      </c>
      <c r="E99" s="122" t="e">
        <f>ROUND(('фонд начисленной заработной пла'!E99/'среднесписочная численность'!E99/3)*1000,1)</f>
        <v>#DIV/0!</v>
      </c>
      <c r="F99" s="122" t="e">
        <f>ROUND(('фонд начисленной заработной пла'!F99/'среднесписочная численность'!F99/3)*1000,1)</f>
        <v>#DIV/0!</v>
      </c>
      <c r="G99" s="28" t="e">
        <f t="shared" si="63"/>
        <v>#DIV/0!</v>
      </c>
      <c r="H99" s="27" t="e">
        <f>ROUND(('фонд начисленной заработной пла'!H99/'среднесписочная численность'!H99/12)*1000,1)</f>
        <v>#DIV/0!</v>
      </c>
      <c r="I99" s="28" t="e">
        <f t="shared" si="64"/>
        <v>#DIV/0!</v>
      </c>
      <c r="J99" s="27" t="e">
        <f>ROUND(('фонд начисленной заработной пла'!J99/'среднесписочная численность'!J99/12)*1000,1)</f>
        <v>#DIV/0!</v>
      </c>
      <c r="K99" s="28" t="e">
        <f t="shared" si="65"/>
        <v>#DIV/0!</v>
      </c>
      <c r="L99" s="27" t="e">
        <f>ROUND(('фонд начисленной заработной пла'!L99/'среднесписочная численность'!L99/12)*1000,1)</f>
        <v>#DIV/0!</v>
      </c>
      <c r="M99" s="28" t="e">
        <f t="shared" si="66"/>
        <v>#DIV/0!</v>
      </c>
      <c r="N99" s="27" t="e">
        <f>ROUND(('фонд начисленной заработной пла'!N99/'среднесписочная численность'!N99/12)*1000,1)</f>
        <v>#DIV/0!</v>
      </c>
      <c r="O99" s="28" t="e">
        <f t="shared" si="67"/>
        <v>#DIV/0!</v>
      </c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5">
      <c r="A100" s="17" t="str">
        <f>'фонд начисленной заработной пла'!A100</f>
        <v>(наименование предприятия, организации)</v>
      </c>
      <c r="B100" s="19" t="e">
        <f>ROUND(('фонд начисленной заработной пла'!B100/'среднесписочная численность'!B100/12)*1000,1)</f>
        <v>#DIV/0!</v>
      </c>
      <c r="C100" s="19" t="e">
        <f>ROUND(('фонд начисленной заработной пла'!C100/'среднесписочная численность'!C100/12)*1000,1)</f>
        <v>#DIV/0!</v>
      </c>
      <c r="D100" s="20" t="e">
        <f t="shared" si="52"/>
        <v>#DIV/0!</v>
      </c>
      <c r="E100" s="122" t="e">
        <f>ROUND(('фонд начисленной заработной пла'!E100/'среднесписочная численность'!E100/3)*1000,1)</f>
        <v>#DIV/0!</v>
      </c>
      <c r="F100" s="122" t="e">
        <f>ROUND(('фонд начисленной заработной пла'!F100/'среднесписочная численность'!F100/3)*1000,1)</f>
        <v>#DIV/0!</v>
      </c>
      <c r="G100" s="20" t="e">
        <f t="shared" si="63"/>
        <v>#DIV/0!</v>
      </c>
      <c r="H100" s="19" t="e">
        <f>ROUND(('фонд начисленной заработной пла'!H100/'среднесписочная численность'!H100/12)*1000,1)</f>
        <v>#DIV/0!</v>
      </c>
      <c r="I100" s="20" t="e">
        <f t="shared" si="64"/>
        <v>#DIV/0!</v>
      </c>
      <c r="J100" s="19" t="e">
        <f>ROUND(('фонд начисленной заработной пла'!J100/'среднесписочная численность'!J100/12)*1000,1)</f>
        <v>#DIV/0!</v>
      </c>
      <c r="K100" s="20" t="e">
        <f t="shared" si="65"/>
        <v>#DIV/0!</v>
      </c>
      <c r="L100" s="19" t="e">
        <f>ROUND(('фонд начисленной заработной пла'!L100/'среднесписочная численность'!L100/12)*1000,1)</f>
        <v>#DIV/0!</v>
      </c>
      <c r="M100" s="20" t="e">
        <f t="shared" si="66"/>
        <v>#DIV/0!</v>
      </c>
      <c r="N100" s="19" t="e">
        <f>ROUND(('фонд начисленной заработной пла'!N100/'среднесписочная численность'!N100/12)*1000,1)</f>
        <v>#DIV/0!</v>
      </c>
      <c r="O100" s="20" t="e">
        <f t="shared" si="67"/>
        <v>#DIV/0!</v>
      </c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17" t="str">
        <f>'фонд начисленной заработной пла'!A101</f>
        <v>(наименование предприятия, организации)</v>
      </c>
      <c r="B101" s="19" t="e">
        <f>ROUND(('фонд начисленной заработной пла'!B101/'среднесписочная численность'!B101/12)*1000,1)</f>
        <v>#DIV/0!</v>
      </c>
      <c r="C101" s="19" t="e">
        <f>ROUND(('фонд начисленной заработной пла'!C101/'среднесписочная численность'!C101/12)*1000,1)</f>
        <v>#DIV/0!</v>
      </c>
      <c r="D101" s="20" t="e">
        <f t="shared" ref="D101" si="68">ROUND(C101/B101*100,1)</f>
        <v>#DIV/0!</v>
      </c>
      <c r="E101" s="122" t="e">
        <f>ROUND(('фонд начисленной заработной пла'!E101/'среднесписочная численность'!E101/3)*1000,1)</f>
        <v>#DIV/0!</v>
      </c>
      <c r="F101" s="122" t="e">
        <f>ROUND(('фонд начисленной заработной пла'!F101/'среднесписочная численность'!F101/3)*1000,1)</f>
        <v>#DIV/0!</v>
      </c>
      <c r="G101" s="20" t="e">
        <f t="shared" si="63"/>
        <v>#DIV/0!</v>
      </c>
      <c r="H101" s="19" t="e">
        <f>ROUND(('фонд начисленной заработной пла'!H101/'среднесписочная численность'!H101/12)*1000,1)</f>
        <v>#DIV/0!</v>
      </c>
      <c r="I101" s="20" t="e">
        <f t="shared" si="64"/>
        <v>#DIV/0!</v>
      </c>
      <c r="J101" s="19" t="e">
        <f>ROUND(('фонд начисленной заработной пла'!J101/'среднесписочная численность'!J101/12)*1000,1)</f>
        <v>#DIV/0!</v>
      </c>
      <c r="K101" s="20" t="e">
        <f t="shared" si="65"/>
        <v>#DIV/0!</v>
      </c>
      <c r="L101" s="19" t="e">
        <f>ROUND(('фонд начисленной заработной пла'!L101/'среднесписочная численность'!L101/12)*1000,1)</f>
        <v>#DIV/0!</v>
      </c>
      <c r="M101" s="20" t="e">
        <f t="shared" si="66"/>
        <v>#DIV/0!</v>
      </c>
      <c r="N101" s="19" t="e">
        <f>ROUND(('фонд начисленной заработной пла'!N101/'среднесписочная численность'!N101/12)*1000,1)</f>
        <v>#DIV/0!</v>
      </c>
      <c r="O101" s="20" t="e">
        <f t="shared" si="67"/>
        <v>#DIV/0!</v>
      </c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 customHeight="1" x14ac:dyDescent="0.25">
      <c r="A102" s="26" t="s">
        <v>40</v>
      </c>
      <c r="B102" s="27" t="e">
        <f>ROUND(('фонд начисленной заработной пла'!B102/'среднесписочная численность'!B102/12)*1000,1)</f>
        <v>#DIV/0!</v>
      </c>
      <c r="C102" s="27" t="e">
        <f>ROUND(('фонд начисленной заработной пла'!C102/'среднесписочная численность'!C102/12)*1000,1)</f>
        <v>#DIV/0!</v>
      </c>
      <c r="D102" s="28" t="e">
        <f t="shared" ref="D102:D104" si="69">ROUND(C102/B102*100,1)</f>
        <v>#DIV/0!</v>
      </c>
      <c r="E102" s="122" t="e">
        <f>ROUND(('фонд начисленной заработной пла'!E102/'среднесписочная численность'!E102/3)*1000,1)</f>
        <v>#DIV/0!</v>
      </c>
      <c r="F102" s="122" t="e">
        <f>ROUND(('фонд начисленной заработной пла'!F102/'среднесписочная численность'!F102/3)*1000,1)</f>
        <v>#DIV/0!</v>
      </c>
      <c r="G102" s="28" t="e">
        <f t="shared" si="63"/>
        <v>#DIV/0!</v>
      </c>
      <c r="H102" s="27" t="e">
        <f>ROUND(('фонд начисленной заработной пла'!H102/'среднесписочная численность'!H102/12)*1000,1)</f>
        <v>#DIV/0!</v>
      </c>
      <c r="I102" s="28" t="e">
        <f t="shared" si="64"/>
        <v>#DIV/0!</v>
      </c>
      <c r="J102" s="27" t="e">
        <f>ROUND(('фонд начисленной заработной пла'!J102/'среднесписочная численность'!J102/12)*1000,1)</f>
        <v>#DIV/0!</v>
      </c>
      <c r="K102" s="28" t="e">
        <f t="shared" si="65"/>
        <v>#DIV/0!</v>
      </c>
      <c r="L102" s="27" t="e">
        <f>ROUND(('фонд начисленной заработной пла'!L102/'среднесписочная численность'!L102/12)*1000,1)</f>
        <v>#DIV/0!</v>
      </c>
      <c r="M102" s="28" t="e">
        <f t="shared" si="66"/>
        <v>#DIV/0!</v>
      </c>
      <c r="N102" s="27" t="e">
        <f>ROUND(('фонд начисленной заработной пла'!N102/'среднесписочная численность'!N102/12)*1000,1)</f>
        <v>#DIV/0!</v>
      </c>
      <c r="O102" s="28" t="e">
        <f t="shared" si="67"/>
        <v>#DIV/0!</v>
      </c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7.25" customHeight="1" x14ac:dyDescent="0.25">
      <c r="A103" s="17" t="str">
        <f>'фонд начисленной заработной пла'!A103</f>
        <v>(наименование предприятия, организации)</v>
      </c>
      <c r="B103" s="19" t="e">
        <f>ROUND(('фонд начисленной заработной пла'!B103/'среднесписочная численность'!B103/12)*1000,1)</f>
        <v>#DIV/0!</v>
      </c>
      <c r="C103" s="19" t="e">
        <f>ROUND(('фонд начисленной заработной пла'!C103/'среднесписочная численность'!C103/12)*1000,1)</f>
        <v>#DIV/0!</v>
      </c>
      <c r="D103" s="20" t="e">
        <f t="shared" si="69"/>
        <v>#DIV/0!</v>
      </c>
      <c r="E103" s="122" t="e">
        <f>ROUND(('фонд начисленной заработной пла'!E103/'среднесписочная численность'!E103/3)*1000,1)</f>
        <v>#DIV/0!</v>
      </c>
      <c r="F103" s="122" t="e">
        <f>ROUND(('фонд начисленной заработной пла'!F103/'среднесписочная численность'!F103/3)*1000,1)</f>
        <v>#DIV/0!</v>
      </c>
      <c r="G103" s="20" t="e">
        <f t="shared" si="63"/>
        <v>#DIV/0!</v>
      </c>
      <c r="H103" s="19" t="e">
        <f>ROUND(('фонд начисленной заработной пла'!H103/'среднесписочная численность'!H103/12)*1000,1)</f>
        <v>#DIV/0!</v>
      </c>
      <c r="I103" s="20" t="e">
        <f t="shared" si="64"/>
        <v>#DIV/0!</v>
      </c>
      <c r="J103" s="19" t="e">
        <f>ROUND(('фонд начисленной заработной пла'!J103/'среднесписочная численность'!J103/12)*1000,1)</f>
        <v>#DIV/0!</v>
      </c>
      <c r="K103" s="20" t="e">
        <f t="shared" si="65"/>
        <v>#DIV/0!</v>
      </c>
      <c r="L103" s="19" t="e">
        <f>ROUND(('фонд начисленной заработной пла'!L103/'среднесписочная численность'!L103/12)*1000,1)</f>
        <v>#DIV/0!</v>
      </c>
      <c r="M103" s="20" t="e">
        <f t="shared" si="66"/>
        <v>#DIV/0!</v>
      </c>
      <c r="N103" s="19" t="e">
        <f>ROUND(('фонд начисленной заработной пла'!N103/'среднесписочная численность'!N103/12)*1000,1)</f>
        <v>#DIV/0!</v>
      </c>
      <c r="O103" s="20" t="e">
        <f t="shared" si="67"/>
        <v>#DIV/0!</v>
      </c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5" customHeight="1" x14ac:dyDescent="0.25">
      <c r="A104" s="17" t="str">
        <f>'фонд начисленной заработной пла'!A104</f>
        <v>(наименование предприятия, организации)</v>
      </c>
      <c r="B104" s="19" t="e">
        <f>ROUND(('фонд начисленной заработной пла'!B104/'среднесписочная численность'!B104/12)*1000,1)</f>
        <v>#DIV/0!</v>
      </c>
      <c r="C104" s="19" t="e">
        <f>ROUND(('фонд начисленной заработной пла'!C104/'среднесписочная численность'!C104/12)*1000,1)</f>
        <v>#DIV/0!</v>
      </c>
      <c r="D104" s="20" t="e">
        <f t="shared" si="69"/>
        <v>#DIV/0!</v>
      </c>
      <c r="E104" s="122" t="e">
        <f>ROUND(('фонд начисленной заработной пла'!E104/'среднесписочная численность'!E104/3)*1000,1)</f>
        <v>#DIV/0!</v>
      </c>
      <c r="F104" s="122" t="e">
        <f>ROUND(('фонд начисленной заработной пла'!F104/'среднесписочная численность'!F104/3)*1000,1)</f>
        <v>#DIV/0!</v>
      </c>
      <c r="G104" s="20" t="e">
        <f t="shared" si="63"/>
        <v>#DIV/0!</v>
      </c>
      <c r="H104" s="19" t="e">
        <f>ROUND(('фонд начисленной заработной пла'!H104/'среднесписочная численность'!H104/12)*1000,1)</f>
        <v>#DIV/0!</v>
      </c>
      <c r="I104" s="20" t="e">
        <f t="shared" si="64"/>
        <v>#DIV/0!</v>
      </c>
      <c r="J104" s="19" t="e">
        <f>ROUND(('фонд начисленной заработной пла'!J104/'среднесписочная численность'!J104/12)*1000,1)</f>
        <v>#DIV/0!</v>
      </c>
      <c r="K104" s="20" t="e">
        <f t="shared" si="65"/>
        <v>#DIV/0!</v>
      </c>
      <c r="L104" s="19" t="e">
        <f>ROUND(('фонд начисленной заработной пла'!L104/'среднесписочная численность'!L104/12)*1000,1)</f>
        <v>#DIV/0!</v>
      </c>
      <c r="M104" s="20" t="e">
        <f t="shared" si="66"/>
        <v>#DIV/0!</v>
      </c>
      <c r="N104" s="19" t="e">
        <f>ROUND(('фонд начисленной заработной пла'!N104/'среднесписочная численность'!N104/12)*1000,1)</f>
        <v>#DIV/0!</v>
      </c>
      <c r="O104" s="20" t="e">
        <f t="shared" si="67"/>
        <v>#DIV/0!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31.5" customHeight="1" x14ac:dyDescent="0.25">
      <c r="A105" s="36" t="s">
        <v>41</v>
      </c>
      <c r="B105" s="37">
        <f>ROUND(('фонд начисленной заработной пла'!B105/'среднесписочная численность'!B105/12)*1000,1)</f>
        <v>15104.2</v>
      </c>
      <c r="C105" s="37">
        <f>ROUND(('фонд начисленной заработной пла'!C105/'среднесписочная численность'!C105/12)*1000,1)</f>
        <v>16916.7</v>
      </c>
      <c r="D105" s="38">
        <f t="shared" ref="D105:D112" si="70">ROUND(C105/B105*100,1)</f>
        <v>112</v>
      </c>
      <c r="E105" s="31">
        <f>ROUND(('фонд начисленной заработной пла'!E105/'среднесписочная численность'!E105/3)*1000,1)</f>
        <v>17925.2</v>
      </c>
      <c r="F105" s="31">
        <f>ROUND(('фонд начисленной заработной пла'!F105/'среднесписочная численность'!F105/3)*1000,1)</f>
        <v>17944.400000000001</v>
      </c>
      <c r="G105" s="38">
        <f t="shared" si="63"/>
        <v>100.1</v>
      </c>
      <c r="H105" s="37">
        <f>ROUND(('фонд начисленной заработной пла'!H105/'среднесписочная численность'!H105/12)*1000,1)</f>
        <v>18418.5</v>
      </c>
      <c r="I105" s="38">
        <f t="shared" si="64"/>
        <v>108.9</v>
      </c>
      <c r="J105" s="37">
        <f>ROUND(('фонд начисленной заработной пла'!J105/'среднесписочная численность'!J105/12)*1000,1)</f>
        <v>18947.2</v>
      </c>
      <c r="K105" s="38">
        <f t="shared" si="65"/>
        <v>102.9</v>
      </c>
      <c r="L105" s="37">
        <f>ROUND(('фонд начисленной заработной пла'!L105/'среднесписочная численность'!L105/12)*1000,1)</f>
        <v>19406.5</v>
      </c>
      <c r="M105" s="38">
        <f t="shared" si="66"/>
        <v>102.4</v>
      </c>
      <c r="N105" s="37">
        <f>ROUND(('фонд начисленной заработной пла'!N105/'среднесписочная численность'!N105/12)*1000,1)</f>
        <v>19794.400000000001</v>
      </c>
      <c r="O105" s="38">
        <f t="shared" si="67"/>
        <v>102</v>
      </c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.75" customHeight="1" x14ac:dyDescent="0.25">
      <c r="A106" s="69" t="str">
        <f>'фонд начисленной заработной пла'!A106</f>
        <v>МУП "Теплосеть"</v>
      </c>
      <c r="B106" s="18">
        <f>ROUND(('фонд начисленной заработной пла'!B106/'среднесписочная численность'!B106/12)*1000,1)</f>
        <v>14154.8</v>
      </c>
      <c r="C106" s="19">
        <f>ROUND(('фонд начисленной заработной пла'!C106/'среднесписочная численность'!C106/12)*1000,1)</f>
        <v>14041.7</v>
      </c>
      <c r="D106" s="20">
        <f t="shared" si="70"/>
        <v>99.2</v>
      </c>
      <c r="E106" s="123">
        <f>ROUND(('фонд начисленной заработной пла'!E106/'среднесписочная численность'!E106/3)*1000,1)</f>
        <v>15666.7</v>
      </c>
      <c r="F106" s="123">
        <f>ROUND(('фонд начисленной заработной пла'!F106/'среднесписочная численность'!F106/3)*1000,1)</f>
        <v>15500</v>
      </c>
      <c r="G106" s="20">
        <f t="shared" si="63"/>
        <v>98.9</v>
      </c>
      <c r="H106" s="19">
        <f>ROUND(('фонд начисленной заработной пла'!H106/'среднесписочная численность'!H106/12)*1000,1)</f>
        <v>14083.3</v>
      </c>
      <c r="I106" s="20">
        <f t="shared" si="64"/>
        <v>100.3</v>
      </c>
      <c r="J106" s="19">
        <f>ROUND(('фонд начисленной заработной пла'!J106/'среднесписочная численность'!J106/12)*1000,1)</f>
        <v>14152.8</v>
      </c>
      <c r="K106" s="20">
        <f t="shared" si="65"/>
        <v>100.5</v>
      </c>
      <c r="L106" s="19">
        <f>ROUND(('фонд начисленной заработной пла'!L106/'среднесписочная численность'!L106/12)*1000,1)</f>
        <v>14291.7</v>
      </c>
      <c r="M106" s="20">
        <f t="shared" si="66"/>
        <v>101</v>
      </c>
      <c r="N106" s="19">
        <f>ROUND(('фонд начисленной заработной пла'!N106/'среднесписочная численность'!N106/12)*1000,1)</f>
        <v>14569.4</v>
      </c>
      <c r="O106" s="20">
        <f t="shared" si="67"/>
        <v>101.9</v>
      </c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" customHeight="1" x14ac:dyDescent="0.25">
      <c r="A107" s="69" t="str">
        <f>'фонд начисленной заработной пла'!A107</f>
        <v>ООО "Тепло плюс"</v>
      </c>
      <c r="B107" s="18">
        <f>ROUND(('фонд начисленной заработной пла'!B107/'среднесписочная численность'!B107/12)*1000,1)</f>
        <v>15206.4</v>
      </c>
      <c r="C107" s="19">
        <f>ROUND(('фонд начисленной заработной пла'!C107/'среднесписочная численность'!C107/12)*1000,1)</f>
        <v>17166.7</v>
      </c>
      <c r="D107" s="20">
        <f t="shared" si="70"/>
        <v>112.9</v>
      </c>
      <c r="E107" s="123">
        <f>ROUND(('фонд начисленной заработной пла'!E107/'среднесписочная численность'!E107/3)*1000,1)</f>
        <v>18072.5</v>
      </c>
      <c r="F107" s="123">
        <f>ROUND(('фонд начисленной заработной пла'!F107/'среднесписочная численность'!F107/3)*1000,1)</f>
        <v>18119</v>
      </c>
      <c r="G107" s="20">
        <f t="shared" ref="G107:G112" si="71">ROUND(F107/E107*100,1)</f>
        <v>100.3</v>
      </c>
      <c r="H107" s="19">
        <f>ROUND(('фонд начисленной заработной пла'!H107/'среднесписочная численность'!H107/12)*1000,1)</f>
        <v>18728.2</v>
      </c>
      <c r="I107" s="20">
        <f t="shared" ref="I107:I112" si="72">ROUND(H107/C107*100,1)</f>
        <v>109.1</v>
      </c>
      <c r="J107" s="19">
        <f>ROUND(('фонд начисленной заработной пла'!J107/'среднесписочная численность'!J107/12)*1000,1)</f>
        <v>19289.7</v>
      </c>
      <c r="K107" s="20">
        <f t="shared" ref="K107:K112" si="73">ROUND(J107/H107*100,1)</f>
        <v>103</v>
      </c>
      <c r="L107" s="19">
        <f>ROUND(('фонд начисленной заработной пла'!L107/'среднесписочная численность'!L107/12)*1000,1)</f>
        <v>19771.8</v>
      </c>
      <c r="M107" s="20">
        <f t="shared" ref="M107:M112" si="74">ROUND(L107/J107*100,1)</f>
        <v>102.5</v>
      </c>
      <c r="N107" s="19">
        <f>ROUND(('фонд начисленной заработной пла'!N107/'среднесписочная численность'!N107/12)*1000,1)</f>
        <v>20167.7</v>
      </c>
      <c r="O107" s="20">
        <f t="shared" ref="O107:O112" si="75">ROUND(N107/L107*100,1)</f>
        <v>102</v>
      </c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42.75" customHeight="1" x14ac:dyDescent="0.25">
      <c r="A108" s="36" t="s">
        <v>42</v>
      </c>
      <c r="B108" s="37">
        <f>ROUND(('фонд начисленной заработной пла'!B108/'среднесписочная численность'!B108/12)*1000,1)</f>
        <v>13619.7</v>
      </c>
      <c r="C108" s="37">
        <f>ROUND(('фонд начисленной заработной пла'!C108/'среднесписочная численность'!C108/12)*1000,1)</f>
        <v>15559.2</v>
      </c>
      <c r="D108" s="38">
        <f t="shared" si="70"/>
        <v>114.2</v>
      </c>
      <c r="E108" s="31">
        <f>ROUND(('фонд начисленной заработной пла'!E108/'среднесписочная численность'!E108/3)*1000,1)</f>
        <v>14652.5</v>
      </c>
      <c r="F108" s="31">
        <f>ROUND(('фонд начисленной заработной пла'!F108/'среднесписочная численность'!F108/3)*1000,1)</f>
        <v>15895</v>
      </c>
      <c r="G108" s="38">
        <f t="shared" si="71"/>
        <v>108.5</v>
      </c>
      <c r="H108" s="37">
        <f>ROUND(('фонд начисленной заработной пла'!H108/'среднесписочная численность'!H108/12)*1000,1)</f>
        <v>15800</v>
      </c>
      <c r="I108" s="38">
        <f t="shared" si="72"/>
        <v>101.5</v>
      </c>
      <c r="J108" s="37">
        <f>ROUND(('фонд начисленной заработной пла'!J108/'среднесписочная численность'!J108/12)*1000,1)</f>
        <v>16175</v>
      </c>
      <c r="K108" s="38">
        <f t="shared" si="73"/>
        <v>102.4</v>
      </c>
      <c r="L108" s="37">
        <f>ROUND(('фонд начисленной заработной пла'!L108/'среднесписочная численность'!L108/12)*1000,1)</f>
        <v>16804.2</v>
      </c>
      <c r="M108" s="38">
        <f t="shared" si="74"/>
        <v>103.9</v>
      </c>
      <c r="N108" s="37">
        <f>ROUND(('фонд начисленной заработной пла'!N108/'среднесписочная численность'!N108/12)*1000,1)</f>
        <v>17475</v>
      </c>
      <c r="O108" s="38">
        <f t="shared" si="75"/>
        <v>104</v>
      </c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s="99" customFormat="1" ht="21" customHeight="1" x14ac:dyDescent="0.25">
      <c r="A109" s="117" t="s">
        <v>94</v>
      </c>
      <c r="B109" s="118">
        <f>ROUND(('фонд начисленной заработной пла'!B109/'среднесписочная численность'!B109/12)*1000,1)</f>
        <v>13400</v>
      </c>
      <c r="C109" s="118">
        <f>ROUND(('фонд начисленной заработной пла'!C109/'среднесписочная численность'!C109/12)*1000,1)</f>
        <v>15628</v>
      </c>
      <c r="D109" s="127">
        <f t="shared" si="70"/>
        <v>116.6</v>
      </c>
      <c r="E109" s="118">
        <f>ROUND(('фонд начисленной заработной пла'!E109/'среднесписочная численность'!E109/3)*1000,1)</f>
        <v>14714.3</v>
      </c>
      <c r="F109" s="118">
        <f>ROUND(('фонд начисленной заработной пла'!F109/'среднесписочная численность'!F109/3)*1000,1)</f>
        <v>16051.3</v>
      </c>
      <c r="G109" s="127">
        <f t="shared" si="71"/>
        <v>109.1</v>
      </c>
      <c r="H109" s="118">
        <f>ROUND(('фонд начисленной заработной пла'!H109/'среднесписочная численность'!H109/12)*1000,1)</f>
        <v>16035.3</v>
      </c>
      <c r="I109" s="127">
        <f t="shared" si="72"/>
        <v>102.6</v>
      </c>
      <c r="J109" s="118">
        <f>ROUND(('фонд начисленной заработной пла'!J109/'среднесписочная численность'!J109/12)*1000,1)</f>
        <v>16384.599999999999</v>
      </c>
      <c r="K109" s="127">
        <f t="shared" si="73"/>
        <v>102.2</v>
      </c>
      <c r="L109" s="118">
        <f>ROUND(('фонд начисленной заработной пла'!L109/'среднесписочная численность'!L109/12)*1000,1)</f>
        <v>17038.5</v>
      </c>
      <c r="M109" s="127">
        <f t="shared" si="74"/>
        <v>104</v>
      </c>
      <c r="N109" s="118">
        <f>ROUND(('фонд начисленной заработной пла'!N109/'среднесписочная численность'!N109/12)*1000,1)</f>
        <v>17721.2</v>
      </c>
      <c r="O109" s="127">
        <f t="shared" si="75"/>
        <v>104</v>
      </c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</row>
    <row r="110" spans="1:26" s="99" customFormat="1" ht="30" customHeight="1" x14ac:dyDescent="0.25">
      <c r="A110" s="117" t="s">
        <v>95</v>
      </c>
      <c r="B110" s="118">
        <f>ROUND(('фонд начисленной заработной пла'!B110/'среднесписочная численность'!B110/12)*1000,1)</f>
        <v>13979.2</v>
      </c>
      <c r="C110" s="118">
        <f>ROUND(('фонд начисленной заработной пла'!C110/'среднесписочная численность'!C110/12)*1000,1)</f>
        <v>18722.2</v>
      </c>
      <c r="D110" s="127">
        <f t="shared" si="70"/>
        <v>133.9</v>
      </c>
      <c r="E110" s="118">
        <f>ROUND(('фонд начисленной заработной пла'!E110/'среднесписочная численность'!E110/3)*1000,1)</f>
        <v>13750</v>
      </c>
      <c r="F110" s="118">
        <f>ROUND(('фонд начисленной заработной пла'!F110/'среднесписочная численность'!F110/3)*1000,1)</f>
        <v>18555.599999999999</v>
      </c>
      <c r="G110" s="127">
        <f t="shared" si="71"/>
        <v>134.9</v>
      </c>
      <c r="H110" s="118">
        <f>ROUND(('фонд начисленной заработной пла'!H110/'среднесписочная численность'!H110/12)*1000,1)</f>
        <v>18805.599999999999</v>
      </c>
      <c r="I110" s="127">
        <f t="shared" si="72"/>
        <v>100.4</v>
      </c>
      <c r="J110" s="118">
        <f>ROUND(('фонд начисленной заработной пла'!J110/'среднесписочная численность'!J110/12)*1000,1)</f>
        <v>18944.400000000001</v>
      </c>
      <c r="K110" s="127">
        <f t="shared" si="73"/>
        <v>100.7</v>
      </c>
      <c r="L110" s="118">
        <f>ROUND(('фонд начисленной заработной пла'!L110/'среднесписочная численность'!L110/12)*1000,1)</f>
        <v>19250</v>
      </c>
      <c r="M110" s="127">
        <f t="shared" si="74"/>
        <v>101.6</v>
      </c>
      <c r="N110" s="118">
        <f>ROUND(('фонд начисленной заработной пла'!N110/'среднесписочная численность'!N110/12)*1000,1)</f>
        <v>19444.400000000001</v>
      </c>
      <c r="O110" s="127">
        <f t="shared" si="75"/>
        <v>101</v>
      </c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</row>
    <row r="111" spans="1:26" s="99" customFormat="1" ht="30" customHeight="1" x14ac:dyDescent="0.25">
      <c r="A111" s="117" t="s">
        <v>96</v>
      </c>
      <c r="B111" s="118">
        <f>ROUND(('фонд начисленной заработной пла'!B111/'среднесписочная численность'!B111/12)*1000,1)</f>
        <v>12770.8</v>
      </c>
      <c r="C111" s="118">
        <f>ROUND(('фонд начисленной заработной пла'!C111/'среднесписочная численность'!C111/12)*1000,1)</f>
        <v>12808.3</v>
      </c>
      <c r="D111" s="127">
        <f t="shared" si="70"/>
        <v>100.3</v>
      </c>
      <c r="E111" s="118">
        <f>ROUND(('фонд начисленной заработной пла'!E111/'среднесписочная численность'!E111/3)*1000,1)</f>
        <v>14500</v>
      </c>
      <c r="F111" s="118">
        <f>ROUND(('фонд начисленной заработной пла'!F111/'среднесписочная численность'!F111/3)*1000,1)</f>
        <v>14566.7</v>
      </c>
      <c r="G111" s="127">
        <f t="shared" si="71"/>
        <v>100.5</v>
      </c>
      <c r="H111" s="118">
        <f>ROUND(('фонд начисленной заработной пла'!H111/'среднесписочная численность'!H111/12)*1000,1)</f>
        <v>12916.7</v>
      </c>
      <c r="I111" s="127">
        <f t="shared" si="72"/>
        <v>100.8</v>
      </c>
      <c r="J111" s="118">
        <f>ROUND(('фонд начисленной заработной пла'!J111/'среднесписочная численность'!J111/12)*1000,1)</f>
        <v>13041.7</v>
      </c>
      <c r="K111" s="127">
        <f t="shared" si="73"/>
        <v>101</v>
      </c>
      <c r="L111" s="118">
        <f>ROUND(('фонд начисленной заработной пла'!L111/'среднесписочная численность'!L111/12)*1000,1)</f>
        <v>13208.3</v>
      </c>
      <c r="M111" s="127">
        <f t="shared" si="74"/>
        <v>101.3</v>
      </c>
      <c r="N111" s="118">
        <f>ROUND(('фонд начисленной заработной пла'!N111/'среднесписочная численность'!N111/12)*1000,1)</f>
        <v>13458.3</v>
      </c>
      <c r="O111" s="127">
        <f t="shared" si="75"/>
        <v>101.9</v>
      </c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</row>
    <row r="112" spans="1:26" s="99" customFormat="1" ht="15.75" customHeight="1" x14ac:dyDescent="0.25">
      <c r="A112" s="117" t="s">
        <v>97</v>
      </c>
      <c r="B112" s="128">
        <f>ROUND(('фонд начисленной заработной пла'!B112/'среднесписочная численность'!B112/12)*1000,1)</f>
        <v>14944.4</v>
      </c>
      <c r="C112" s="128">
        <f>ROUND(('фонд начисленной заработной пла'!C112/'среднесписочная численность'!C112/12)*1000,1)</f>
        <v>14714.3</v>
      </c>
      <c r="D112" s="127">
        <f t="shared" si="70"/>
        <v>98.5</v>
      </c>
      <c r="E112" s="118">
        <f>ROUND(('фонд начисленной заработной пла'!E112/'среднесписочная численность'!E112/3)*1000,1)</f>
        <v>14944.4</v>
      </c>
      <c r="F112" s="118">
        <f>ROUND(('фонд начисленной заработной пла'!F112/'среднесписочная численность'!F112/3)*1000,1)</f>
        <v>14851.9</v>
      </c>
      <c r="G112" s="127">
        <f t="shared" si="71"/>
        <v>99.4</v>
      </c>
      <c r="H112" s="128">
        <f>ROUND(('фонд начисленной заработной пла'!H112/'среднесписочная численность'!H112/12)*1000,1)</f>
        <v>14759.3</v>
      </c>
      <c r="I112" s="127">
        <f t="shared" si="72"/>
        <v>100.3</v>
      </c>
      <c r="J112" s="128">
        <f>ROUND(('фонд начисленной заработной пла'!J112/'среднесписочная численность'!J112/12)*1000,1)</f>
        <v>15342.6</v>
      </c>
      <c r="K112" s="127">
        <f t="shared" si="73"/>
        <v>104</v>
      </c>
      <c r="L112" s="128">
        <f>ROUND(('фонд начисленной заработной пла'!L112/'среднесписочная численность'!L112/12)*1000,1)</f>
        <v>16111.1</v>
      </c>
      <c r="M112" s="127">
        <f t="shared" si="74"/>
        <v>105</v>
      </c>
      <c r="N112" s="128">
        <f>ROUND(('фонд начисленной заработной пла'!N112/'среднесписочная численность'!N112/12)*1000,1)</f>
        <v>17000</v>
      </c>
      <c r="O112" s="127">
        <f t="shared" si="75"/>
        <v>105.5</v>
      </c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</row>
    <row r="113" spans="1:26" x14ac:dyDescent="0.25">
      <c r="A113" s="36" t="s">
        <v>4</v>
      </c>
      <c r="B113" s="37">
        <f>ROUND(('фонд начисленной заработной пла'!B113/'среднесписочная численность'!B113/12)*1000,1)</f>
        <v>44501.599999999999</v>
      </c>
      <c r="C113" s="37">
        <f>ROUND(('фонд начисленной заработной пла'!C113/'среднесписочная численность'!C113/12)*1000,1)</f>
        <v>34601.300000000003</v>
      </c>
      <c r="D113" s="38">
        <f t="shared" ref="D113:D157" si="76">ROUND(C113/B113*100,1)</f>
        <v>77.8</v>
      </c>
      <c r="E113" s="31">
        <f>ROUND(('фонд начисленной заработной пла'!E113/'среднесписочная численность'!E113/3)*1000,1)</f>
        <v>35660.1</v>
      </c>
      <c r="F113" s="31">
        <f>ROUND(('фонд начисленной заработной пла'!F113/'среднесписочная численность'!F113/3)*1000,1)</f>
        <v>30228.799999999999</v>
      </c>
      <c r="G113" s="38">
        <f t="shared" ref="G113:G158" si="77">ROUND(F113/E113*100,1)</f>
        <v>84.8</v>
      </c>
      <c r="H113" s="37">
        <f>ROUND(('фонд начисленной заработной пла'!H113/'среднесписочная численность'!H113/12)*1000,1)</f>
        <v>37369.300000000003</v>
      </c>
      <c r="I113" s="38">
        <f t="shared" ref="I113:I138" si="78">ROUND(H113/C113*100,1)</f>
        <v>108</v>
      </c>
      <c r="J113" s="37">
        <f>ROUND(('фонд начисленной заработной пла'!J113/'среднесписочная численность'!J113/12)*1000,1)</f>
        <v>39236.9</v>
      </c>
      <c r="K113" s="38">
        <f t="shared" ref="K113:K181" si="79">ROUND(J113/H113*100,1)</f>
        <v>105</v>
      </c>
      <c r="L113" s="37">
        <f>ROUND(('фонд начисленной заработной пла'!L113/'среднесписочная численность'!L113/12)*1000,1)</f>
        <v>41299</v>
      </c>
      <c r="M113" s="38">
        <f t="shared" ref="M113:M174" si="80">ROUND(L113/J113*100,1)</f>
        <v>105.3</v>
      </c>
      <c r="N113" s="37">
        <f>ROUND(('фонд начисленной заработной пла'!N113/'среднесписочная численность'!N113/12)*1000,1)</f>
        <v>42483.7</v>
      </c>
      <c r="O113" s="38">
        <f t="shared" ref="O113:O181" si="81">ROUND(N113/L113*100,1)</f>
        <v>102.9</v>
      </c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s="99" customFormat="1" ht="19.5" customHeight="1" x14ac:dyDescent="0.25">
      <c r="A114" s="116">
        <f>'фонд начисленной заработной пла'!A114</f>
        <v>0</v>
      </c>
      <c r="B114" s="18" t="e">
        <f>ROUND(('фонд начисленной заработной пла'!B114/'среднесписочная численность'!B114/12)*1000,1)</f>
        <v>#DIV/0!</v>
      </c>
      <c r="C114" s="65" t="e">
        <f>ROUND(('фонд начисленной заработной пла'!C114/'среднесписочная численность'!C114/12)*1000,1)</f>
        <v>#DIV/0!</v>
      </c>
      <c r="D114" s="66" t="e">
        <f t="shared" si="76"/>
        <v>#DIV/0!</v>
      </c>
      <c r="E114" s="31" t="e">
        <f>ROUND(('фонд начисленной заработной пла'!E114/'среднесписочная численность'!E114/3)*1000,1)</f>
        <v>#DIV/0!</v>
      </c>
      <c r="F114" s="31" t="e">
        <f>ROUND(('фонд начисленной заработной пла'!F114/'среднесписочная численность'!F114/3)*1000,1)</f>
        <v>#DIV/0!</v>
      </c>
      <c r="G114" s="66" t="e">
        <f t="shared" si="77"/>
        <v>#DIV/0!</v>
      </c>
      <c r="H114" s="65" t="e">
        <f>ROUND(('фонд начисленной заработной пла'!H114/'среднесписочная численность'!H114/12)*1000,1)</f>
        <v>#DIV/0!</v>
      </c>
      <c r="I114" s="66" t="e">
        <f t="shared" si="78"/>
        <v>#DIV/0!</v>
      </c>
      <c r="J114" s="65" t="e">
        <f>ROUND(('фонд начисленной заработной пла'!J114/'среднесписочная численность'!J114/12)*1000,1)</f>
        <v>#DIV/0!</v>
      </c>
      <c r="K114" s="66" t="e">
        <f t="shared" si="79"/>
        <v>#DIV/0!</v>
      </c>
      <c r="L114" s="65" t="e">
        <f>ROUND(('фонд начисленной заработной пла'!L114/'среднесписочная численность'!L114/12)*1000,1)</f>
        <v>#DIV/0!</v>
      </c>
      <c r="M114" s="66" t="e">
        <f t="shared" si="80"/>
        <v>#DIV/0!</v>
      </c>
      <c r="N114" s="65" t="e">
        <f>ROUND(('фонд начисленной заработной пла'!N114/'среднесписочная численность'!N114/12)*1000,1)</f>
        <v>#DIV/0!</v>
      </c>
      <c r="O114" s="66" t="e">
        <f t="shared" si="81"/>
        <v>#DIV/0!</v>
      </c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</row>
    <row r="115" spans="1:26" s="99" customFormat="1" ht="16.5" customHeight="1" x14ac:dyDescent="0.25">
      <c r="A115" s="116">
        <f>'фонд начисленной заработной пла'!A115</f>
        <v>0</v>
      </c>
      <c r="B115" s="18" t="e">
        <f>ROUND(('фонд начисленной заработной пла'!B115/'среднесписочная численность'!B115/12)*1000,1)</f>
        <v>#DIV/0!</v>
      </c>
      <c r="C115" s="65" t="e">
        <f>ROUND(('фонд начисленной заработной пла'!C115/'среднесписочная численность'!C115/12)*1000,1)</f>
        <v>#DIV/0!</v>
      </c>
      <c r="D115" s="66" t="e">
        <f t="shared" si="76"/>
        <v>#DIV/0!</v>
      </c>
      <c r="E115" s="31" t="e">
        <f>ROUND(('фонд начисленной заработной пла'!E115/'среднесписочная численность'!E115/3)*1000,1)</f>
        <v>#DIV/0!</v>
      </c>
      <c r="F115" s="31" t="e">
        <f>ROUND(('фонд начисленной заработной пла'!F115/'среднесписочная численность'!F115/3)*1000,1)</f>
        <v>#DIV/0!</v>
      </c>
      <c r="G115" s="66" t="e">
        <f t="shared" si="77"/>
        <v>#DIV/0!</v>
      </c>
      <c r="H115" s="65" t="e">
        <f>ROUND(('фонд начисленной заработной пла'!H115/'среднесписочная численность'!H115/12)*1000,1)</f>
        <v>#DIV/0!</v>
      </c>
      <c r="I115" s="66" t="e">
        <f t="shared" si="78"/>
        <v>#DIV/0!</v>
      </c>
      <c r="J115" s="65" t="e">
        <f>ROUND(('фонд начисленной заработной пла'!J115/'среднесписочная численность'!J115/12)*1000,1)</f>
        <v>#DIV/0!</v>
      </c>
      <c r="K115" s="66" t="e">
        <f t="shared" si="79"/>
        <v>#DIV/0!</v>
      </c>
      <c r="L115" s="65" t="e">
        <f>ROUND(('фонд начисленной заработной пла'!L115/'среднесписочная численность'!L115/12)*1000,1)</f>
        <v>#DIV/0!</v>
      </c>
      <c r="M115" s="66" t="e">
        <f t="shared" si="80"/>
        <v>#DIV/0!</v>
      </c>
      <c r="N115" s="65" t="e">
        <f>ROUND(('фонд начисленной заработной пла'!N115/'среднесписочная численность'!N115/12)*1000,1)</f>
        <v>#DIV/0!</v>
      </c>
      <c r="O115" s="66" t="e">
        <f t="shared" si="81"/>
        <v>#DIV/0!</v>
      </c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</row>
    <row r="116" spans="1:26" s="99" customFormat="1" ht="17.25" customHeight="1" x14ac:dyDescent="0.25">
      <c r="A116" s="116" t="str">
        <f>'фонд начисленной заработной пла'!A116</f>
        <v>ЗАО "Кореневское ДЭП"</v>
      </c>
      <c r="B116" s="18">
        <f>ROUND(('фонд начисленной заработной пла'!B116/'среднесписочная численность'!B116/12)*1000,1)</f>
        <v>44501.599999999999</v>
      </c>
      <c r="C116" s="65">
        <f>ROUND(('фонд начисленной заработной пла'!C116/'среднесписочная численность'!C116/12)*1000,1)</f>
        <v>34601.300000000003</v>
      </c>
      <c r="D116" s="66">
        <f t="shared" si="76"/>
        <v>77.8</v>
      </c>
      <c r="E116" s="31">
        <f>ROUND(('фонд начисленной заработной пла'!E116/'среднесписочная численность'!E116/3)*1000,1)</f>
        <v>35660.1</v>
      </c>
      <c r="F116" s="31">
        <f>ROUND(('фонд начисленной заработной пла'!F116/'среднесписочная численность'!F116/3)*1000,1)</f>
        <v>30228.799999999999</v>
      </c>
      <c r="G116" s="66">
        <f t="shared" si="77"/>
        <v>84.8</v>
      </c>
      <c r="H116" s="65">
        <f>ROUND(('фонд начисленной заработной пла'!H116/'среднесписочная численность'!H116/12)*1000,1)</f>
        <v>37369.300000000003</v>
      </c>
      <c r="I116" s="66">
        <f t="shared" si="78"/>
        <v>108</v>
      </c>
      <c r="J116" s="65">
        <f>ROUND(('фонд начисленной заработной пла'!J116/'среднесписочная численность'!J116/12)*1000,1)</f>
        <v>39236.9</v>
      </c>
      <c r="K116" s="66">
        <f t="shared" si="79"/>
        <v>105</v>
      </c>
      <c r="L116" s="65">
        <f>ROUND(('фонд начисленной заработной пла'!L116/'среднесписочная численность'!L116/12)*1000,1)</f>
        <v>41299</v>
      </c>
      <c r="M116" s="66">
        <f t="shared" si="80"/>
        <v>105.3</v>
      </c>
      <c r="N116" s="65">
        <f>ROUND(('фонд начисленной заработной пла'!N116/'среднесписочная численность'!N116/12)*1000,1)</f>
        <v>42483.7</v>
      </c>
      <c r="O116" s="66">
        <f t="shared" si="81"/>
        <v>102.9</v>
      </c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</row>
    <row r="117" spans="1:26" ht="24.75" x14ac:dyDescent="0.25">
      <c r="A117" s="135" t="s">
        <v>43</v>
      </c>
      <c r="B117" s="136">
        <f>ROUND(('фонд начисленной заработной пла'!B117/'среднесписочная численность'!B117/12)*1000,1)</f>
        <v>18796.5</v>
      </c>
      <c r="C117" s="136">
        <f>ROUND(('фонд начисленной заработной пла'!C117/'среднесписочная численность'!C117/12)*1000,1)</f>
        <v>19754.5</v>
      </c>
      <c r="D117" s="136">
        <f t="shared" si="76"/>
        <v>105.1</v>
      </c>
      <c r="E117" s="137">
        <f>ROUND(('фонд начисленной заработной пла'!E117/'среднесписочная численность'!E117/3)*1000,1)</f>
        <v>17280.400000000001</v>
      </c>
      <c r="F117" s="137">
        <f>ROUND(('фонд начисленной заработной пла'!F117/'среднесписочная численность'!F117/3)*1000,1)</f>
        <v>18600.7</v>
      </c>
      <c r="G117" s="136">
        <f t="shared" si="77"/>
        <v>107.6</v>
      </c>
      <c r="H117" s="136">
        <f>ROUND(('фонд начисленной заработной пла'!H117/'среднесписочная численность'!H117/12)*1000,1)</f>
        <v>20898.099999999999</v>
      </c>
      <c r="I117" s="136">
        <f t="shared" si="78"/>
        <v>105.8</v>
      </c>
      <c r="J117" s="136">
        <f>ROUND(('фонд начисленной заработной пла'!J117/'среднесписочная численность'!J117/12)*1000,1)</f>
        <v>21985.1</v>
      </c>
      <c r="K117" s="136">
        <f t="shared" si="79"/>
        <v>105.2</v>
      </c>
      <c r="L117" s="136">
        <f>ROUND(('фонд начисленной заработной пла'!L117/'среднесписочная численность'!L117/12)*1000,1)</f>
        <v>23217.200000000001</v>
      </c>
      <c r="M117" s="136">
        <f t="shared" si="80"/>
        <v>105.6</v>
      </c>
      <c r="N117" s="136">
        <f>ROUND(('фонд начисленной заработной пла'!N117/'среднесписочная численность'!N117/12)*1000,1)</f>
        <v>24556.1</v>
      </c>
      <c r="O117" s="136">
        <f t="shared" si="81"/>
        <v>105.8</v>
      </c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s="99" customFormat="1" ht="19.5" customHeight="1" x14ac:dyDescent="0.25">
      <c r="A118" s="116" t="s">
        <v>87</v>
      </c>
      <c r="B118" s="118">
        <f>ROUND(('фонд начисленной заработной пла'!B118/'среднесписочная численность'!B118/12)*1000,1)</f>
        <v>22671.3</v>
      </c>
      <c r="C118" s="65">
        <f>ROUND(('фонд начисленной заработной пла'!C118/'среднесписочная численность'!C118/12)*1000,1)</f>
        <v>23947.4</v>
      </c>
      <c r="D118" s="66">
        <f t="shared" si="76"/>
        <v>105.6</v>
      </c>
      <c r="E118" s="123">
        <f>ROUND(('фонд начисленной заработной пла'!E118/'среднесписочная численность'!E118/3)*1000,1)</f>
        <v>21736.799999999999</v>
      </c>
      <c r="F118" s="123">
        <f>ROUND(('фонд начисленной заработной пла'!F118/'среднесписочная численность'!F118/3)*1000,1)</f>
        <v>22596.5</v>
      </c>
      <c r="G118" s="66">
        <f t="shared" si="77"/>
        <v>104</v>
      </c>
      <c r="H118" s="65">
        <f>ROUND(('фонд начисленной заработной пла'!H118/'среднесписочная численность'!H118/12)*1000,1)</f>
        <v>25773.1</v>
      </c>
      <c r="I118" s="66">
        <f t="shared" si="78"/>
        <v>107.6</v>
      </c>
      <c r="J118" s="65">
        <f>ROUND(('фонд начисленной заработной пла'!J118/'среднесписочная численность'!J118/12)*1000,1)</f>
        <v>26637</v>
      </c>
      <c r="K118" s="66">
        <f t="shared" si="79"/>
        <v>103.4</v>
      </c>
      <c r="L118" s="65">
        <f>ROUND(('фонд начисленной заработной пла'!L118/'среднесписочная численность'!L118/12)*1000,1)</f>
        <v>27513.9</v>
      </c>
      <c r="M118" s="66">
        <f t="shared" si="80"/>
        <v>103.3</v>
      </c>
      <c r="N118" s="65">
        <f>ROUND(('фонд начисленной заработной пла'!N118/'среднесписочная численность'!N118/12)*1000,1)</f>
        <v>29615.7</v>
      </c>
      <c r="O118" s="66">
        <f t="shared" si="81"/>
        <v>107.6</v>
      </c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</row>
    <row r="119" spans="1:26" s="99" customFormat="1" ht="19.5" customHeight="1" x14ac:dyDescent="0.25">
      <c r="A119" s="116" t="s">
        <v>88</v>
      </c>
      <c r="B119" s="118">
        <f>ROUND(('фонд начисленной заработной пла'!B119/'среднесписочная численность'!B119/12)*1000,1)</f>
        <v>17118.400000000001</v>
      </c>
      <c r="C119" s="65">
        <f>ROUND(('фонд начисленной заработной пла'!C119/'среднесписочная численность'!C119/12)*1000,1)</f>
        <v>18771.400000000001</v>
      </c>
      <c r="D119" s="66">
        <f t="shared" si="76"/>
        <v>109.7</v>
      </c>
      <c r="E119" s="123">
        <f>ROUND(('фонд начисленной заработной пла'!E119/'среднесписочная численность'!E119/3)*1000,1)</f>
        <v>15731.5</v>
      </c>
      <c r="F119" s="123">
        <f>ROUND(('фонд начисленной заработной пла'!F119/'среднесписочная численность'!F119/3)*1000,1)</f>
        <v>16101.9</v>
      </c>
      <c r="G119" s="66">
        <f t="shared" si="77"/>
        <v>102.4</v>
      </c>
      <c r="H119" s="65">
        <f>ROUND(('фонд начисленной заработной пла'!H119/'среднесписочная численность'!H119/12)*1000,1)</f>
        <v>20360.3</v>
      </c>
      <c r="I119" s="66">
        <f t="shared" si="78"/>
        <v>108.5</v>
      </c>
      <c r="J119" s="65">
        <f>ROUND(('фонд начисленной заработной пла'!J119/'среднесписочная численность'!J119/12)*1000,1)</f>
        <v>23681.4</v>
      </c>
      <c r="K119" s="66">
        <f t="shared" si="79"/>
        <v>116.3</v>
      </c>
      <c r="L119" s="65">
        <f>ROUND(('фонд начисленной заработной пла'!L119/'среднесписочная численность'!L119/12)*1000,1)</f>
        <v>24391.7</v>
      </c>
      <c r="M119" s="66">
        <f t="shared" si="80"/>
        <v>103</v>
      </c>
      <c r="N119" s="65">
        <f>ROUND(('фонд начисленной заработной пла'!N119/'среднесписочная численность'!N119/12)*1000,1)</f>
        <v>25656.9</v>
      </c>
      <c r="O119" s="66">
        <f t="shared" si="81"/>
        <v>105.2</v>
      </c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</row>
    <row r="120" spans="1:26" s="99" customFormat="1" ht="19.5" customHeight="1" x14ac:dyDescent="0.25">
      <c r="A120" s="116" t="s">
        <v>89</v>
      </c>
      <c r="B120" s="118">
        <f>ROUND(('фонд начисленной заработной пла'!B120/'среднесписочная численность'!B120/12)*1000,1)</f>
        <v>19000</v>
      </c>
      <c r="C120" s="65">
        <f>ROUND(('фонд начисленной заработной пла'!C120/'среднесписочная численность'!C120/12)*1000,1)</f>
        <v>19839.8</v>
      </c>
      <c r="D120" s="66">
        <f t="shared" si="76"/>
        <v>104.4</v>
      </c>
      <c r="E120" s="123">
        <f>ROUND(('фонд начисленной заработной пла'!E120/'среднесписочная численность'!E120/3)*1000,1)</f>
        <v>16924.7</v>
      </c>
      <c r="F120" s="123">
        <f>ROUND(('фонд начисленной заработной пла'!F120/'среднесписочная численность'!F120/3)*1000,1)</f>
        <v>18151.900000000001</v>
      </c>
      <c r="G120" s="66">
        <f t="shared" si="77"/>
        <v>107.3</v>
      </c>
      <c r="H120" s="65">
        <f>ROUND(('фонд начисленной заработной пла'!H120/'среднесписочная численность'!H120/12)*1000,1)</f>
        <v>20370.400000000001</v>
      </c>
      <c r="I120" s="66">
        <f t="shared" si="78"/>
        <v>102.7</v>
      </c>
      <c r="J120" s="65">
        <f>ROUND(('фонд начисленной заработной пла'!J120/'среднесписочная численность'!J120/12)*1000,1)</f>
        <v>20900</v>
      </c>
      <c r="K120" s="66">
        <f t="shared" si="79"/>
        <v>102.6</v>
      </c>
      <c r="L120" s="65">
        <f>ROUND(('фонд начисленной заработной пла'!L120/'среднесписочная численность'!L120/12)*1000,1)</f>
        <v>21736.1</v>
      </c>
      <c r="M120" s="66">
        <f t="shared" si="80"/>
        <v>104</v>
      </c>
      <c r="N120" s="65">
        <f>ROUND(('фонд начисленной заработной пла'!N120/'среднесписочная численность'!N120/12)*1000,1)</f>
        <v>22895.4</v>
      </c>
      <c r="O120" s="66">
        <f t="shared" si="81"/>
        <v>105.3</v>
      </c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</row>
    <row r="121" spans="1:26" s="99" customFormat="1" ht="19.5" customHeight="1" x14ac:dyDescent="0.25">
      <c r="A121" s="116" t="s">
        <v>90</v>
      </c>
      <c r="B121" s="118">
        <f>ROUND(('фонд начисленной заработной пла'!B121/'среднесписочная численность'!B121/12)*1000,1)</f>
        <v>16159.1</v>
      </c>
      <c r="C121" s="65">
        <f>ROUND(('фонд начисленной заработной пла'!C121/'среднесписочная численность'!C121/12)*1000,1)</f>
        <v>15774</v>
      </c>
      <c r="D121" s="66">
        <f t="shared" si="76"/>
        <v>97.6</v>
      </c>
      <c r="E121" s="123">
        <f>ROUND(('фонд начисленной заработной пла'!E121/'среднесписочная численность'!E121/3)*1000,1)</f>
        <v>15958.3</v>
      </c>
      <c r="F121" s="123">
        <f>ROUND(('фонд начисленной заработной пла'!F121/'среднесписочная численность'!F121/3)*1000,1)</f>
        <v>16583.3</v>
      </c>
      <c r="G121" s="66">
        <f t="shared" si="77"/>
        <v>103.9</v>
      </c>
      <c r="H121" s="65">
        <f>ROUND(('фонд начисленной заработной пла'!H121/'среднесписочная численность'!H121/12)*1000,1)</f>
        <v>16510.400000000001</v>
      </c>
      <c r="I121" s="66">
        <f t="shared" si="78"/>
        <v>104.7</v>
      </c>
      <c r="J121" s="65">
        <f>ROUND(('фонд начисленной заработной пла'!J121/'среднесписочная численность'!J121/12)*1000,1)</f>
        <v>17000</v>
      </c>
      <c r="K121" s="66">
        <f t="shared" si="79"/>
        <v>103</v>
      </c>
      <c r="L121" s="65">
        <f>ROUND(('фонд начисленной заработной пла'!L121/'среднесписочная численность'!L121/12)*1000,1)</f>
        <v>17500</v>
      </c>
      <c r="M121" s="66">
        <f t="shared" si="80"/>
        <v>102.9</v>
      </c>
      <c r="N121" s="65">
        <f>ROUND(('фонд начисленной заработной пла'!N121/'среднесписочная численность'!N121/12)*1000,1)</f>
        <v>19791.7</v>
      </c>
      <c r="O121" s="66">
        <f t="shared" si="81"/>
        <v>113.1</v>
      </c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</row>
    <row r="122" spans="1:26" s="99" customFormat="1" ht="19.5" customHeight="1" x14ac:dyDescent="0.25">
      <c r="A122" s="116" t="s">
        <v>91</v>
      </c>
      <c r="B122" s="118">
        <f>ROUND(('фонд начисленной заработной пла'!B122/'среднесписочная численность'!B122/12)*1000,1)</f>
        <v>19298.599999999999</v>
      </c>
      <c r="C122" s="65">
        <f>ROUND(('фонд начисленной заработной пла'!C122/'среднесписочная численность'!C122/12)*1000,1)</f>
        <v>19607.099999999999</v>
      </c>
      <c r="D122" s="66">
        <f t="shared" si="76"/>
        <v>101.6</v>
      </c>
      <c r="E122" s="123">
        <f>ROUND(('фонд начисленной заработной пла'!E122/'среднесписочная численность'!E122/3)*1000,1)</f>
        <v>17166.7</v>
      </c>
      <c r="F122" s="123">
        <f>ROUND(('фонд начисленной заработной пла'!F122/'среднесписочная численность'!F122/3)*1000,1)</f>
        <v>20142.900000000001</v>
      </c>
      <c r="G122" s="66">
        <f t="shared" si="77"/>
        <v>117.3</v>
      </c>
      <c r="H122" s="65">
        <f>ROUND(('фонд начисленной заработной пла'!H122/'среднесписочная численность'!H122/12)*1000,1)</f>
        <v>20869</v>
      </c>
      <c r="I122" s="66">
        <f t="shared" si="78"/>
        <v>106.4</v>
      </c>
      <c r="J122" s="65">
        <f>ROUND(('фонд начисленной заработной пла'!J122/'среднесписочная численность'!J122/12)*1000,1)</f>
        <v>21577.4</v>
      </c>
      <c r="K122" s="66">
        <f t="shared" si="79"/>
        <v>103.4</v>
      </c>
      <c r="L122" s="65">
        <f>ROUND(('фонд начисленной заработной пла'!L122/'среднесписочная численность'!L122/12)*1000,1)</f>
        <v>23531</v>
      </c>
      <c r="M122" s="66">
        <f t="shared" si="80"/>
        <v>109.1</v>
      </c>
      <c r="N122" s="65">
        <f>ROUND(('фонд начисленной заработной пла'!N122/'среднесписочная численность'!N122/12)*1000,1)</f>
        <v>25214.3</v>
      </c>
      <c r="O122" s="66">
        <f t="shared" si="81"/>
        <v>107.2</v>
      </c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</row>
    <row r="123" spans="1:26" s="99" customFormat="1" ht="19.5" customHeight="1" x14ac:dyDescent="0.25">
      <c r="A123" s="69" t="s">
        <v>127</v>
      </c>
      <c r="B123" s="118">
        <f>ROUND(('фонд начисленной заработной пла'!B123/'среднесписочная численность'!B123/12)*1000,1)</f>
        <v>18000</v>
      </c>
      <c r="C123" s="65">
        <f>ROUND(('фонд начисленной заработной пла'!C123/'среднесписочная численность'!C123/12)*1000,1)</f>
        <v>18866.7</v>
      </c>
      <c r="D123" s="66">
        <f t="shared" si="76"/>
        <v>104.8</v>
      </c>
      <c r="E123" s="123">
        <f>ROUND(('фонд начисленной заработной пла'!E123/'среднесписочная численность'!E123/3)*1000,1)</f>
        <v>18583.3</v>
      </c>
      <c r="F123" s="123">
        <f>ROUND(('фонд начисленной заработной пла'!F123/'среднесписочная численность'!F123/3)*1000,1)</f>
        <v>19600</v>
      </c>
      <c r="G123" s="66">
        <f t="shared" si="77"/>
        <v>105.5</v>
      </c>
      <c r="H123" s="65">
        <f>ROUND(('фонд начисленной заработной пла'!H123/'среднесписочная численность'!H123/12)*1000,1)</f>
        <v>20222.2</v>
      </c>
      <c r="I123" s="66">
        <f t="shared" si="78"/>
        <v>107.2</v>
      </c>
      <c r="J123" s="65">
        <f>ROUND(('фонд начисленной заработной пла'!J123/'среднесписочная численность'!J123/12)*1000,1)</f>
        <v>20958.3</v>
      </c>
      <c r="K123" s="66">
        <f t="shared" si="79"/>
        <v>103.6</v>
      </c>
      <c r="L123" s="65">
        <f>ROUND(('фонд начисленной заработной пла'!L123/'среднесписочная численность'!L123/12)*1000,1)</f>
        <v>25555.599999999999</v>
      </c>
      <c r="M123" s="66">
        <f t="shared" si="80"/>
        <v>121.9</v>
      </c>
      <c r="N123" s="65">
        <f>ROUND(('фонд начисленной заработной пла'!N123/'среднесписочная численность'!N123/12)*1000,1)</f>
        <v>25583.3</v>
      </c>
      <c r="O123" s="66">
        <f t="shared" si="81"/>
        <v>100.1</v>
      </c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</row>
    <row r="124" spans="1:26" s="99" customFormat="1" ht="18" customHeight="1" x14ac:dyDescent="0.25">
      <c r="A124" s="116" t="s">
        <v>92</v>
      </c>
      <c r="B124" s="18">
        <f>ROUND(('фонд начисленной заработной пла'!B124/'среднесписочная численность'!B124/12)*1000,1)</f>
        <v>18833.3</v>
      </c>
      <c r="C124" s="65">
        <f>ROUND(('фонд начисленной заработной пла'!C124/'среднесписочная численность'!C124/12)*1000,1)</f>
        <v>19346.2</v>
      </c>
      <c r="D124" s="66">
        <f t="shared" si="76"/>
        <v>102.7</v>
      </c>
      <c r="E124" s="123">
        <f>ROUND(('фонд начисленной заработной пла'!E124/'среднесписочная численность'!E124/3)*1000,1)</f>
        <v>18153.8</v>
      </c>
      <c r="F124" s="123">
        <f>ROUND(('фонд начисленной заработной пла'!F124/'среднесписочная численность'!F124/3)*1000,1)</f>
        <v>20589.7</v>
      </c>
      <c r="G124" s="66">
        <f t="shared" si="77"/>
        <v>113.4</v>
      </c>
      <c r="H124" s="65">
        <f>ROUND(('фонд начисленной заработной пла'!H124/'среднесписочная численность'!H124/12)*1000,1)</f>
        <v>21948.7</v>
      </c>
      <c r="I124" s="66">
        <f t="shared" si="78"/>
        <v>113.5</v>
      </c>
      <c r="J124" s="65">
        <f>ROUND(('фонд начисленной заработной пла'!J124/'среднесписочная численность'!J124/12)*1000,1)</f>
        <v>22711.5</v>
      </c>
      <c r="K124" s="66">
        <f t="shared" si="79"/>
        <v>103.5</v>
      </c>
      <c r="L124" s="65">
        <f>ROUND(('фонд начисленной заработной пла'!L124/'среднесписочная численность'!L124/12)*1000,1)</f>
        <v>25012.799999999999</v>
      </c>
      <c r="M124" s="66">
        <f t="shared" si="80"/>
        <v>110.1</v>
      </c>
      <c r="N124" s="65">
        <f>ROUND(('фонд начисленной заработной пла'!N124/'среднесписочная численность'!N124/12)*1000,1)</f>
        <v>26365.4</v>
      </c>
      <c r="O124" s="66">
        <f t="shared" si="81"/>
        <v>105.4</v>
      </c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</row>
    <row r="125" spans="1:26" s="99" customFormat="1" ht="18" customHeight="1" x14ac:dyDescent="0.25">
      <c r="A125" s="116" t="s">
        <v>139</v>
      </c>
      <c r="B125" s="18" t="e">
        <f>ROUND(('фонд начисленной заработной пла'!B125/'среднесписочная численность'!B125/12)*1000,1)</f>
        <v>#DIV/0!</v>
      </c>
      <c r="C125" s="65">
        <f>ROUND(('фонд начисленной заработной пла'!C125/'среднесписочная численность'!C125/12)*1000,1)</f>
        <v>18428.599999999999</v>
      </c>
      <c r="D125" s="66" t="e">
        <f t="shared" si="76"/>
        <v>#DIV/0!</v>
      </c>
      <c r="E125" s="123" t="e">
        <f>ROUND(('фонд начисленной заработной пла'!E125/'среднесписочная численность'!E125/3)*1000,1)</f>
        <v>#DIV/0!</v>
      </c>
      <c r="F125" s="123">
        <f>ROUND(('фонд начисленной заработной пла'!F125/'среднесписочная численность'!F125/3)*1000,1)</f>
        <v>21190.5</v>
      </c>
      <c r="G125" s="66" t="e">
        <f t="shared" si="77"/>
        <v>#DIV/0!</v>
      </c>
      <c r="H125" s="65">
        <f>ROUND(('фонд начисленной заработной пла'!H125/'среднесписочная численность'!H125/12)*1000,1)</f>
        <v>22500</v>
      </c>
      <c r="I125" s="66">
        <f t="shared" si="78"/>
        <v>122.1</v>
      </c>
      <c r="J125" s="65">
        <f>ROUND(('фонд начисленной заработной пла'!J125/'среднесписочная численность'!J125/12)*1000,1)</f>
        <v>23047.599999999999</v>
      </c>
      <c r="K125" s="66">
        <f t="shared" si="79"/>
        <v>102.4</v>
      </c>
      <c r="L125" s="65">
        <f>ROUND(('фонд начисленной заработной пла'!L125/'среднесписочная численность'!L125/12)*1000,1)</f>
        <v>27381</v>
      </c>
      <c r="M125" s="66">
        <f t="shared" si="80"/>
        <v>118.8</v>
      </c>
      <c r="N125" s="65">
        <f>ROUND(('фонд начисленной заработной пла'!N125/'среднесписочная численность'!N125/12)*1000,1)</f>
        <v>28976.2</v>
      </c>
      <c r="O125" s="66">
        <f t="shared" si="81"/>
        <v>105.8</v>
      </c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</row>
    <row r="126" spans="1:26" s="99" customFormat="1" ht="11.25" customHeight="1" x14ac:dyDescent="0.25">
      <c r="A126" s="116" t="s">
        <v>145</v>
      </c>
      <c r="B126" s="18" t="e">
        <f>ROUND(('фонд начисленной заработной пла'!B126/'среднесписочная численность'!B126/12)*1000,1)</f>
        <v>#DIV/0!</v>
      </c>
      <c r="C126" s="65" t="e">
        <f>ROUND(('фонд начисленной заработной пла'!C126/'среднесписочная численность'!C126/12)*1000,1)</f>
        <v>#DIV/0!</v>
      </c>
      <c r="D126" s="66" t="e">
        <f t="shared" si="76"/>
        <v>#DIV/0!</v>
      </c>
      <c r="E126" s="31" t="e">
        <f>ROUND(('фонд начисленной заработной пла'!E126/'среднесписочная численность'!E126/3)*1000,1)</f>
        <v>#DIV/0!</v>
      </c>
      <c r="F126" s="31" t="e">
        <f>ROUND(('фонд начисленной заработной пла'!F126/'среднесписочная численность'!F126/3)*1000,1)</f>
        <v>#DIV/0!</v>
      </c>
      <c r="G126" s="66" t="e">
        <f t="shared" si="77"/>
        <v>#DIV/0!</v>
      </c>
      <c r="H126" s="65">
        <f>ROUND(('фонд начисленной заработной пла'!H126/'среднесписочная численность'!H126/12)*1000,1)</f>
        <v>18472.2</v>
      </c>
      <c r="I126" s="66" t="e">
        <f t="shared" si="78"/>
        <v>#DIV/0!</v>
      </c>
      <c r="J126" s="65">
        <f>ROUND(('фонд начисленной заработной пла'!J126/'среднесписочная численность'!J126/12)*1000,1)</f>
        <v>19027.8</v>
      </c>
      <c r="K126" s="66">
        <f t="shared" si="79"/>
        <v>103</v>
      </c>
      <c r="L126" s="65">
        <f>ROUND(('фонд начисленной заработной пла'!L126/'среднесписочная численность'!L126/12)*1000,1)</f>
        <v>20166.7</v>
      </c>
      <c r="M126" s="66">
        <f t="shared" si="80"/>
        <v>106</v>
      </c>
      <c r="N126" s="65">
        <f>ROUND(('фонд начисленной заработной пла'!N126/'среднесписочная численность'!N126/12)*1000,1)</f>
        <v>20972.2</v>
      </c>
      <c r="O126" s="66">
        <f t="shared" si="81"/>
        <v>104</v>
      </c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</row>
    <row r="127" spans="1:26" x14ac:dyDescent="0.25">
      <c r="A127" s="36" t="s">
        <v>44</v>
      </c>
      <c r="B127" s="37">
        <f>ROUND(('фонд начисленной заработной пла'!B127/'среднесписочная численность'!B127/12)*1000,1)</f>
        <v>23955.7</v>
      </c>
      <c r="C127" s="37">
        <f>ROUND(('фонд начисленной заработной пла'!C127/'среднесписочная численность'!C127/12)*1000,1)</f>
        <v>27908.6</v>
      </c>
      <c r="D127" s="38">
        <f t="shared" si="76"/>
        <v>116.5</v>
      </c>
      <c r="E127" s="31">
        <f>ROUND(('фонд начисленной заработной пла'!E127/'среднесписочная численность'!E127/3)*1000,1)</f>
        <v>25315</v>
      </c>
      <c r="F127" s="31">
        <f>ROUND(('фонд начисленной заработной пла'!F127/'среднесписочная численность'!F127/3)*1000,1)</f>
        <v>27213.200000000001</v>
      </c>
      <c r="G127" s="38">
        <f t="shared" si="77"/>
        <v>107.5</v>
      </c>
      <c r="H127" s="37">
        <f>ROUND(('фонд начисленной заработной пла'!H127/'среднесписочная численность'!H127/12)*1000,1)</f>
        <v>30724.7</v>
      </c>
      <c r="I127" s="38">
        <f t="shared" si="78"/>
        <v>110.1</v>
      </c>
      <c r="J127" s="37">
        <f>ROUND(('фонд начисленной заработной пла'!J127/'среднесписочная численность'!J127/12)*1000,1)</f>
        <v>31891.4</v>
      </c>
      <c r="K127" s="38">
        <f t="shared" si="79"/>
        <v>103.8</v>
      </c>
      <c r="L127" s="37">
        <f>ROUND(('фонд начисленной заработной пла'!L127/'среднесписочная численность'!L127/12)*1000,1)</f>
        <v>33273.800000000003</v>
      </c>
      <c r="M127" s="38">
        <f t="shared" si="80"/>
        <v>104.3</v>
      </c>
      <c r="N127" s="37">
        <f>ROUND(('фонд начисленной заработной пла'!N127/'среднесписочная численность'!N127/12)*1000,1)</f>
        <v>34279.800000000003</v>
      </c>
      <c r="O127" s="38">
        <f t="shared" si="81"/>
        <v>103</v>
      </c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s="101" customFormat="1" ht="18" customHeight="1" x14ac:dyDescent="0.2">
      <c r="A128" s="116" t="str">
        <f>'фонд начисленной заработной пла'!A128</f>
        <v>ООО "Кореневский элеватор"</v>
      </c>
      <c r="B128" s="128">
        <f>ROUND(('фонд начисленной заработной пла'!B128/'среднесписочная численность'!B128/12)*1000,1)</f>
        <v>25757.7</v>
      </c>
      <c r="C128" s="128">
        <f>ROUND(('фонд начисленной заработной пла'!C128/'среднесписочная численность'!C128/12)*1000,1)</f>
        <v>30493.599999999999</v>
      </c>
      <c r="D128" s="127">
        <f t="shared" si="76"/>
        <v>118.4</v>
      </c>
      <c r="E128" s="118">
        <f>ROUND(('фонд начисленной заработной пла'!E128/'среднесписочная численность'!E128/3)*1000,1)</f>
        <v>27911.9</v>
      </c>
      <c r="F128" s="118">
        <f>ROUND(('фонд начисленной заработной пла'!F128/'среднесписочная численность'!F128/3)*1000,1)</f>
        <v>29263</v>
      </c>
      <c r="G128" s="127">
        <f t="shared" si="77"/>
        <v>104.8</v>
      </c>
      <c r="H128" s="128">
        <f>ROUND(('фонд начисленной заработной пла'!H128/'среднесписочная численность'!H128/12)*1000,1)</f>
        <v>33543</v>
      </c>
      <c r="I128" s="127">
        <f t="shared" si="78"/>
        <v>110</v>
      </c>
      <c r="J128" s="128">
        <f>ROUND(('фонд начисленной заработной пла'!J128/'среднесписочная численность'!J128/12)*1000,1)</f>
        <v>34850.699999999997</v>
      </c>
      <c r="K128" s="127">
        <f t="shared" si="79"/>
        <v>103.9</v>
      </c>
      <c r="L128" s="128">
        <f>ROUND(('фонд начисленной заработной пла'!L128/'среднесписочная численность'!L128/12)*1000,1)</f>
        <v>36349.800000000003</v>
      </c>
      <c r="M128" s="127">
        <f t="shared" si="80"/>
        <v>104.3</v>
      </c>
      <c r="N128" s="128">
        <f>ROUND(('фонд начисленной заработной пла'!N128/'среднесписочная численность'!N128/12)*1000,1)</f>
        <v>37403.800000000003</v>
      </c>
      <c r="O128" s="127">
        <f t="shared" si="81"/>
        <v>102.9</v>
      </c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</row>
    <row r="129" spans="1:26" s="99" customFormat="1" ht="17.25" customHeight="1" x14ac:dyDescent="0.25">
      <c r="A129" s="116" t="str">
        <f>'фонд начисленной заработной пла'!A129</f>
        <v>Кореневсое АТП пассажирского транспорта</v>
      </c>
      <c r="B129" s="128">
        <f>ROUND(('фонд начисленной заработной пла'!B129/'среднесписочная численность'!B129/12)*1000,1)</f>
        <v>16829.5</v>
      </c>
      <c r="C129" s="128">
        <f>ROUND(('фонд начисленной заработной пла'!C129/'среднесписочная численность'!C129/12)*1000,1)</f>
        <v>17215.900000000001</v>
      </c>
      <c r="D129" s="127">
        <f t="shared" si="76"/>
        <v>102.3</v>
      </c>
      <c r="E129" s="118">
        <f>ROUND(('фонд начисленной заработной пла'!E129/'среднесписочная численность'!E129/3)*1000,1)</f>
        <v>15045.5</v>
      </c>
      <c r="F129" s="118">
        <f>ROUND(('фонд начисленной заработной пла'!F129/'среднесписочная численность'!F129/3)*1000,1)</f>
        <v>18428.599999999999</v>
      </c>
      <c r="G129" s="127">
        <f t="shared" si="77"/>
        <v>122.5</v>
      </c>
      <c r="H129" s="128">
        <f>ROUND(('фонд начисленной заработной пла'!H129/'среднесписочная численность'!H129/12)*1000,1)</f>
        <v>18511.900000000001</v>
      </c>
      <c r="I129" s="127">
        <f t="shared" si="78"/>
        <v>107.5</v>
      </c>
      <c r="J129" s="128">
        <f>ROUND(('фонд начисленной заработной пла'!J129/'среднесписочная численность'!J129/12)*1000,1)</f>
        <v>19067.5</v>
      </c>
      <c r="K129" s="127">
        <f t="shared" si="79"/>
        <v>103</v>
      </c>
      <c r="L129" s="128">
        <f>ROUND(('фонд начисленной заработной пла'!L129/'среднесписочная численность'!L129/12)*1000,1)</f>
        <v>19944.400000000001</v>
      </c>
      <c r="M129" s="127">
        <f t="shared" si="80"/>
        <v>104.6</v>
      </c>
      <c r="N129" s="128">
        <f>ROUND(('фонд начисленной заработной пла'!N129/'среднесписочная численность'!N129/12)*1000,1)</f>
        <v>20742.099999999999</v>
      </c>
      <c r="O129" s="127">
        <f t="shared" si="81"/>
        <v>104</v>
      </c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</row>
    <row r="130" spans="1:26" s="99" customFormat="1" ht="12" customHeight="1" x14ac:dyDescent="0.25">
      <c r="A130" s="61" t="str">
        <f>'фонд начисленной заработной пла'!A130</f>
        <v>(наименование предприятия, организации)</v>
      </c>
      <c r="B130" s="65" t="e">
        <f>ROUND(('фонд начисленной заработной пла'!B130/'среднесписочная численность'!B130/12)*1000,1)</f>
        <v>#DIV/0!</v>
      </c>
      <c r="C130" s="65" t="e">
        <f>ROUND(('фонд начисленной заработной пла'!C130/'среднесписочная численность'!C130/12)*1000,1)</f>
        <v>#DIV/0!</v>
      </c>
      <c r="D130" s="66" t="e">
        <f t="shared" si="76"/>
        <v>#DIV/0!</v>
      </c>
      <c r="E130" s="31" t="e">
        <f>ROUND(('фонд начисленной заработной пла'!E130/'среднесписочная численность'!E130/3)*1000,1)</f>
        <v>#DIV/0!</v>
      </c>
      <c r="F130" s="31" t="e">
        <f>ROUND(('фонд начисленной заработной пла'!F130/'среднесписочная численность'!F130/3)*1000,1)</f>
        <v>#DIV/0!</v>
      </c>
      <c r="G130" s="66" t="e">
        <f t="shared" si="77"/>
        <v>#DIV/0!</v>
      </c>
      <c r="H130" s="65" t="e">
        <f>ROUND(('фонд начисленной заработной пла'!H130/'среднесписочная численность'!H130/12)*1000,1)</f>
        <v>#DIV/0!</v>
      </c>
      <c r="I130" s="66" t="e">
        <f t="shared" si="78"/>
        <v>#DIV/0!</v>
      </c>
      <c r="J130" s="65" t="e">
        <f>ROUND(('фонд начисленной заработной пла'!J130/'среднесписочная численность'!J130/12)*1000,1)</f>
        <v>#DIV/0!</v>
      </c>
      <c r="K130" s="66" t="e">
        <f t="shared" si="79"/>
        <v>#DIV/0!</v>
      </c>
      <c r="L130" s="65" t="e">
        <f>ROUND(('фонд начисленной заработной пла'!L130/'среднесписочная численность'!L130/12)*1000,1)</f>
        <v>#DIV/0!</v>
      </c>
      <c r="M130" s="66" t="e">
        <f t="shared" si="80"/>
        <v>#DIV/0!</v>
      </c>
      <c r="N130" s="65" t="e">
        <f>ROUND(('фонд начисленной заработной пла'!N130/'среднесписочная численность'!N130/12)*1000,1)</f>
        <v>#DIV/0!</v>
      </c>
      <c r="O130" s="66" t="e">
        <f t="shared" si="81"/>
        <v>#DIV/0!</v>
      </c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</row>
    <row r="131" spans="1:26" ht="24.75" x14ac:dyDescent="0.25">
      <c r="A131" s="36" t="s">
        <v>45</v>
      </c>
      <c r="B131" s="37" t="e">
        <f>ROUND(('фонд начисленной заработной пла'!B131/'среднесписочная численность'!B131/12)*1000,1)</f>
        <v>#DIV/0!</v>
      </c>
      <c r="C131" s="37" t="e">
        <f>ROUND(('фонд начисленной заработной пла'!C131/'среднесписочная численность'!C131/12)*1000,1)</f>
        <v>#DIV/0!</v>
      </c>
      <c r="D131" s="38" t="e">
        <f t="shared" si="76"/>
        <v>#DIV/0!</v>
      </c>
      <c r="E131" s="31" t="e">
        <f>ROUND(('фонд начисленной заработной пла'!E131/'среднесписочная численность'!E131/3)*1000,1)</f>
        <v>#DIV/0!</v>
      </c>
      <c r="F131" s="31" t="e">
        <f>ROUND(('фонд начисленной заработной пла'!F131/'среднесписочная численность'!F131/3)*1000,1)</f>
        <v>#DIV/0!</v>
      </c>
      <c r="G131" s="38" t="e">
        <f t="shared" si="77"/>
        <v>#DIV/0!</v>
      </c>
      <c r="H131" s="37" t="e">
        <f>ROUND(('фонд начисленной заработной пла'!H131/'среднесписочная численность'!H131/12)*1000,1)</f>
        <v>#DIV/0!</v>
      </c>
      <c r="I131" s="38" t="e">
        <f t="shared" si="78"/>
        <v>#DIV/0!</v>
      </c>
      <c r="J131" s="37" t="e">
        <f>ROUND(('фонд начисленной заработной пла'!J131/'среднесписочная численность'!J131/12)*1000,1)</f>
        <v>#DIV/0!</v>
      </c>
      <c r="K131" s="38" t="e">
        <f t="shared" si="79"/>
        <v>#DIV/0!</v>
      </c>
      <c r="L131" s="37" t="e">
        <f>ROUND(('фонд начисленной заработной пла'!L131/'среднесписочная численность'!L131/12)*1000,1)</f>
        <v>#DIV/0!</v>
      </c>
      <c r="M131" s="38" t="e">
        <f t="shared" si="80"/>
        <v>#DIV/0!</v>
      </c>
      <c r="N131" s="37" t="e">
        <f>ROUND(('фонд начисленной заработной пла'!N131/'среднесписочная численность'!N131/12)*1000,1)</f>
        <v>#DIV/0!</v>
      </c>
      <c r="O131" s="38" t="e">
        <f t="shared" si="81"/>
        <v>#DIV/0!</v>
      </c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" customHeight="1" x14ac:dyDescent="0.25">
      <c r="A132" s="17" t="str">
        <f>'фонд начисленной заработной пла'!A132</f>
        <v>(наименование предприятия, организации)</v>
      </c>
      <c r="B132" s="19" t="e">
        <f>ROUND(('фонд начисленной заработной пла'!B132/'среднесписочная численность'!B132/12)*1000,1)</f>
        <v>#DIV/0!</v>
      </c>
      <c r="C132" s="19" t="e">
        <f>ROUND(('фонд начисленной заработной пла'!C132/'среднесписочная численность'!C132/12)*1000,1)</f>
        <v>#DIV/0!</v>
      </c>
      <c r="D132" s="20" t="e">
        <f t="shared" si="76"/>
        <v>#DIV/0!</v>
      </c>
      <c r="E132" s="31" t="e">
        <f>ROUND(('фонд начисленной заработной пла'!E132/'среднесписочная численность'!E132/3)*1000,1)</f>
        <v>#DIV/0!</v>
      </c>
      <c r="F132" s="31" t="e">
        <f>ROUND(('фонд начисленной заработной пла'!F132/'среднесписочная численность'!F132/3)*1000,1)</f>
        <v>#DIV/0!</v>
      </c>
      <c r="G132" s="20" t="e">
        <f t="shared" si="77"/>
        <v>#DIV/0!</v>
      </c>
      <c r="H132" s="19" t="e">
        <f>ROUND(('фонд начисленной заработной пла'!H132/'среднесписочная численность'!H132/12)*1000,1)</f>
        <v>#DIV/0!</v>
      </c>
      <c r="I132" s="20" t="e">
        <f t="shared" si="78"/>
        <v>#DIV/0!</v>
      </c>
      <c r="J132" s="19" t="e">
        <f>ROUND(('фонд начисленной заработной пла'!J132/'среднесписочная численность'!J132/12)*1000,1)</f>
        <v>#DIV/0!</v>
      </c>
      <c r="K132" s="20" t="e">
        <f t="shared" si="79"/>
        <v>#DIV/0!</v>
      </c>
      <c r="L132" s="19" t="e">
        <f>ROUND(('фонд начисленной заработной пла'!L132/'среднесписочная численность'!L132/12)*1000,1)</f>
        <v>#DIV/0!</v>
      </c>
      <c r="M132" s="20" t="e">
        <f t="shared" si="80"/>
        <v>#DIV/0!</v>
      </c>
      <c r="N132" s="19" t="e">
        <f>ROUND(('фонд начисленной заработной пла'!N132/'среднесписочная численность'!N132/12)*1000,1)</f>
        <v>#DIV/0!</v>
      </c>
      <c r="O132" s="20" t="e">
        <f t="shared" si="81"/>
        <v>#DIV/0!</v>
      </c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" customHeight="1" x14ac:dyDescent="0.25">
      <c r="A133" s="17" t="str">
        <f>'фонд начисленной заработной пла'!A133</f>
        <v>(наименование предприятия, организации)</v>
      </c>
      <c r="B133" s="19" t="e">
        <f>ROUND(('фонд начисленной заработной пла'!B133/'среднесписочная численность'!B133/12)*1000,1)</f>
        <v>#DIV/0!</v>
      </c>
      <c r="C133" s="19" t="e">
        <f>ROUND(('фонд начисленной заработной пла'!C133/'среднесписочная численность'!C133/12)*1000,1)</f>
        <v>#DIV/0!</v>
      </c>
      <c r="D133" s="20" t="e">
        <f t="shared" si="76"/>
        <v>#DIV/0!</v>
      </c>
      <c r="E133" s="31" t="e">
        <f>ROUND(('фонд начисленной заработной пла'!E133/'среднесписочная численность'!E133/3)*1000,1)</f>
        <v>#DIV/0!</v>
      </c>
      <c r="F133" s="31" t="e">
        <f>ROUND(('фонд начисленной заработной пла'!F133/'среднесписочная численность'!F133/3)*1000,1)</f>
        <v>#DIV/0!</v>
      </c>
      <c r="G133" s="20" t="e">
        <f t="shared" si="77"/>
        <v>#DIV/0!</v>
      </c>
      <c r="H133" s="19" t="e">
        <f>ROUND(('фонд начисленной заработной пла'!H133/'среднесписочная численность'!H133/12)*1000,1)</f>
        <v>#DIV/0!</v>
      </c>
      <c r="I133" s="20" t="e">
        <f t="shared" si="78"/>
        <v>#DIV/0!</v>
      </c>
      <c r="J133" s="19" t="e">
        <f>ROUND(('фонд начисленной заработной пла'!J133/'среднесписочная численность'!J133/12)*1000,1)</f>
        <v>#DIV/0!</v>
      </c>
      <c r="K133" s="20" t="e">
        <f t="shared" si="79"/>
        <v>#DIV/0!</v>
      </c>
      <c r="L133" s="19" t="e">
        <f>ROUND(('фонд начисленной заработной пла'!L133/'среднесписочная численность'!L133/12)*1000,1)</f>
        <v>#DIV/0!</v>
      </c>
      <c r="M133" s="20" t="e">
        <f t="shared" si="80"/>
        <v>#DIV/0!</v>
      </c>
      <c r="N133" s="19" t="e">
        <f>ROUND(('фонд начисленной заработной пла'!N133/'среднесписочная численность'!N133/12)*1000,1)</f>
        <v>#DIV/0!</v>
      </c>
      <c r="O133" s="20" t="e">
        <f t="shared" si="81"/>
        <v>#DIV/0!</v>
      </c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" customHeight="1" x14ac:dyDescent="0.25">
      <c r="A134" s="17" t="str">
        <f>'фонд начисленной заработной пла'!A134</f>
        <v>(наименование предприятия, организации)</v>
      </c>
      <c r="B134" s="19" t="e">
        <f>ROUND(('фонд начисленной заработной пла'!B134/'среднесписочная численность'!B134/12)*1000,1)</f>
        <v>#DIV/0!</v>
      </c>
      <c r="C134" s="19" t="e">
        <f>ROUND(('фонд начисленной заработной пла'!C134/'среднесписочная численность'!C134/12)*1000,1)</f>
        <v>#DIV/0!</v>
      </c>
      <c r="D134" s="20" t="e">
        <f t="shared" si="76"/>
        <v>#DIV/0!</v>
      </c>
      <c r="E134" s="31" t="e">
        <f>ROUND(('фонд начисленной заработной пла'!E134/'среднесписочная численность'!E134/3)*1000,1)</f>
        <v>#DIV/0!</v>
      </c>
      <c r="F134" s="31" t="e">
        <f>ROUND(('фонд начисленной заработной пла'!F134/'среднесписочная численность'!F134/3)*1000,1)</f>
        <v>#DIV/0!</v>
      </c>
      <c r="G134" s="20" t="e">
        <f t="shared" si="77"/>
        <v>#DIV/0!</v>
      </c>
      <c r="H134" s="19" t="e">
        <f>ROUND(('фонд начисленной заработной пла'!H134/'среднесписочная численность'!H134/12)*1000,1)</f>
        <v>#DIV/0!</v>
      </c>
      <c r="I134" s="20" t="e">
        <f t="shared" si="78"/>
        <v>#DIV/0!</v>
      </c>
      <c r="J134" s="19" t="e">
        <f>ROUND(('фонд начисленной заработной пла'!J134/'среднесписочная численность'!J134/12)*1000,1)</f>
        <v>#DIV/0!</v>
      </c>
      <c r="K134" s="20" t="e">
        <f t="shared" si="79"/>
        <v>#DIV/0!</v>
      </c>
      <c r="L134" s="19" t="e">
        <f>ROUND(('фонд начисленной заработной пла'!L134/'среднесписочная численность'!L134/12)*1000,1)</f>
        <v>#DIV/0!</v>
      </c>
      <c r="M134" s="20" t="e">
        <f t="shared" si="80"/>
        <v>#DIV/0!</v>
      </c>
      <c r="N134" s="19" t="e">
        <f>ROUND(('фонд начисленной заработной пла'!N134/'среднесписочная численность'!N134/12)*1000,1)</f>
        <v>#DIV/0!</v>
      </c>
      <c r="O134" s="20" t="e">
        <f t="shared" si="81"/>
        <v>#DIV/0!</v>
      </c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36" t="s">
        <v>9</v>
      </c>
      <c r="B135" s="37">
        <f>ROUND(('фонд начисленной заработной пла'!B135/'среднесписочная численность'!B135/12)*1000,1)</f>
        <v>24715.599999999999</v>
      </c>
      <c r="C135" s="37">
        <f>ROUND(('фонд начисленной заработной пла'!C135/'среднесписочная численность'!C135/12)*1000,1)</f>
        <v>30304.799999999999</v>
      </c>
      <c r="D135" s="38">
        <f t="shared" si="76"/>
        <v>122.6</v>
      </c>
      <c r="E135" s="31">
        <f>ROUND(('фонд начисленной заработной пла'!E135/'среднесписочная численность'!E135/3)*1000,1)</f>
        <v>22178.6</v>
      </c>
      <c r="F135" s="31">
        <f>ROUND(('фонд начисленной заработной пла'!F135/'среднесписочная численность'!F135/3)*1000,1)</f>
        <v>32823.699999999997</v>
      </c>
      <c r="G135" s="38">
        <f t="shared" si="77"/>
        <v>148</v>
      </c>
      <c r="H135" s="37">
        <f>ROUND(('фонд начисленной заработной пла'!H135/'среднесписочная численность'!H135/12)*1000,1)</f>
        <v>34073.1</v>
      </c>
      <c r="I135" s="38">
        <f t="shared" si="78"/>
        <v>112.4</v>
      </c>
      <c r="J135" s="37">
        <f>ROUND(('фонд начисленной заработной пла'!J135/'среднесписочная численность'!J135/12)*1000,1)</f>
        <v>40276.5</v>
      </c>
      <c r="K135" s="38">
        <f t="shared" si="79"/>
        <v>118.2</v>
      </c>
      <c r="L135" s="37">
        <f>ROUND(('фонд начисленной заработной пла'!L135/'среднесписочная численность'!L135/12)*1000,1)</f>
        <v>47879.1</v>
      </c>
      <c r="M135" s="38">
        <f t="shared" si="80"/>
        <v>118.9</v>
      </c>
      <c r="N135" s="37">
        <f>ROUND(('фонд начисленной заработной пла'!N135/'среднесписочная численность'!N135/12)*1000,1)</f>
        <v>55827.4</v>
      </c>
      <c r="O135" s="38">
        <f t="shared" si="81"/>
        <v>116.6</v>
      </c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s="99" customFormat="1" ht="29.25" customHeight="1" x14ac:dyDescent="0.25">
      <c r="A136" s="69" t="str">
        <f>'фонд начисленной заработной пла'!A136</f>
        <v>Организации Кореневского района  по разным видам деятельности</v>
      </c>
      <c r="B136" s="65">
        <f>ROUND(('фонд начисленной заработной пла'!B136/'среднесписочная численность'!B136/12)*1000,1)</f>
        <v>24715.599999999999</v>
      </c>
      <c r="C136" s="65">
        <f>ROUND(('фонд начисленной заработной пла'!C136/'среднесписочная численность'!C136/12)*1000,1)</f>
        <v>30304.799999999999</v>
      </c>
      <c r="D136" s="66">
        <f t="shared" si="76"/>
        <v>122.6</v>
      </c>
      <c r="E136" s="31">
        <f>ROUND(('фонд начисленной заработной пла'!E136/'среднесписочная численность'!E136/3)*1000,1)</f>
        <v>22178.6</v>
      </c>
      <c r="F136" s="31">
        <f>ROUND(('фонд начисленной заработной пла'!F136/'среднесписочная численность'!F136/3)*1000,1)</f>
        <v>32823.699999999997</v>
      </c>
      <c r="G136" s="66">
        <f t="shared" si="77"/>
        <v>148</v>
      </c>
      <c r="H136" s="65">
        <f>ROUND(('фонд начисленной заработной пла'!H136/'среднесписочная численность'!H136/12)*1000,1)</f>
        <v>34290.9</v>
      </c>
      <c r="I136" s="66">
        <f t="shared" si="78"/>
        <v>113.2</v>
      </c>
      <c r="J136" s="65">
        <f>ROUND(('фонд начисленной заработной пла'!J136/'среднесписочная численность'!J136/12)*1000,1)</f>
        <v>36382.199999999997</v>
      </c>
      <c r="K136" s="66">
        <f t="shared" si="79"/>
        <v>106.1</v>
      </c>
      <c r="L136" s="65">
        <f>ROUND(('фонд начисленной заработной пла'!L136/'среднесписочная численность'!L136/12)*1000,1)</f>
        <v>47879.1</v>
      </c>
      <c r="M136" s="66">
        <f t="shared" si="80"/>
        <v>131.6</v>
      </c>
      <c r="N136" s="65">
        <f>ROUND(('фонд начисленной заработной пла'!N136/'среднесписочная численность'!N136/12)*1000,1)</f>
        <v>55827.4</v>
      </c>
      <c r="O136" s="66">
        <f t="shared" si="81"/>
        <v>116.6</v>
      </c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</row>
    <row r="137" spans="1:26" s="99" customFormat="1" ht="29.25" customHeight="1" x14ac:dyDescent="0.25">
      <c r="A137" s="61" t="str">
        <f>'фонд начисленной заработной пла'!A137</f>
        <v>(наименование предприятия, организации)</v>
      </c>
      <c r="B137" s="65" t="e">
        <f>ROUND(('фонд начисленной заработной пла'!B137/'среднесписочная численность'!B137/12)*1000,1)</f>
        <v>#DIV/0!</v>
      </c>
      <c r="C137" s="65" t="e">
        <f>ROUND(('фонд начисленной заработной пла'!C137/'среднесписочная численность'!C137/12)*1000,1)</f>
        <v>#DIV/0!</v>
      </c>
      <c r="D137" s="66" t="e">
        <f t="shared" si="76"/>
        <v>#DIV/0!</v>
      </c>
      <c r="E137" s="31" t="e">
        <f>ROUND(('фонд начисленной заработной пла'!E137/'среднесписочная численность'!E137/3)*1000,1)</f>
        <v>#DIV/0!</v>
      </c>
      <c r="F137" s="31" t="e">
        <f>ROUND(('фонд начисленной заработной пла'!F137/'среднесписочная численность'!F137/3)*1000,1)</f>
        <v>#DIV/0!</v>
      </c>
      <c r="G137" s="66" t="e">
        <f t="shared" si="77"/>
        <v>#DIV/0!</v>
      </c>
      <c r="H137" s="65" t="e">
        <f>ROUND(('фонд начисленной заработной пла'!H137/'среднесписочная численность'!H137/12)*1000,1)</f>
        <v>#DIV/0!</v>
      </c>
      <c r="I137" s="66" t="e">
        <f t="shared" si="78"/>
        <v>#DIV/0!</v>
      </c>
      <c r="J137" s="65" t="e">
        <f>ROUND(('фонд начисленной заработной пла'!J137/'среднесписочная численность'!J137/12)*1000,1)</f>
        <v>#DIV/0!</v>
      </c>
      <c r="K137" s="66" t="e">
        <f t="shared" si="79"/>
        <v>#DIV/0!</v>
      </c>
      <c r="L137" s="65" t="e">
        <f>ROUND(('фонд начисленной заработной пла'!L137/'среднесписочная численность'!L137/12)*1000,1)</f>
        <v>#DIV/0!</v>
      </c>
      <c r="M137" s="66" t="e">
        <f t="shared" si="80"/>
        <v>#DIV/0!</v>
      </c>
      <c r="N137" s="65" t="e">
        <f>ROUND(('фонд начисленной заработной пла'!N137/'среднесписочная численность'!N137/12)*1000,1)</f>
        <v>#DIV/0!</v>
      </c>
      <c r="O137" s="66" t="e">
        <f t="shared" si="81"/>
        <v>#DIV/0!</v>
      </c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</row>
    <row r="138" spans="1:26" ht="16.5" customHeight="1" x14ac:dyDescent="0.25">
      <c r="A138" s="17" t="str">
        <f>'фонд начисленной заработной пла'!A138</f>
        <v>(наименование предприятия, организации)</v>
      </c>
      <c r="B138" s="19" t="e">
        <f>ROUND(('фонд начисленной заработной пла'!B138/'среднесписочная численность'!B138/12)*1000,1)</f>
        <v>#DIV/0!</v>
      </c>
      <c r="C138" s="19" t="e">
        <f>ROUND(('фонд начисленной заработной пла'!C138/'среднесписочная численность'!C138/12)*1000,1)</f>
        <v>#DIV/0!</v>
      </c>
      <c r="D138" s="20" t="e">
        <f t="shared" si="76"/>
        <v>#DIV/0!</v>
      </c>
      <c r="E138" s="31" t="e">
        <f>ROUND(('фонд начисленной заработной пла'!E138/'среднесписочная численность'!E138/3)*1000,1)</f>
        <v>#DIV/0!</v>
      </c>
      <c r="F138" s="31" t="e">
        <f>ROUND(('фонд начисленной заработной пла'!F138/'среднесписочная численность'!F138/3)*1000,1)</f>
        <v>#DIV/0!</v>
      </c>
      <c r="G138" s="20" t="e">
        <f t="shared" si="77"/>
        <v>#DIV/0!</v>
      </c>
      <c r="H138" s="19" t="e">
        <f>ROUND(('фонд начисленной заработной пла'!H138/'среднесписочная численность'!H138/12)*1000,1)</f>
        <v>#DIV/0!</v>
      </c>
      <c r="I138" s="20" t="e">
        <f t="shared" si="78"/>
        <v>#DIV/0!</v>
      </c>
      <c r="J138" s="19" t="e">
        <f>ROUND(('фонд начисленной заработной пла'!J138/'среднесписочная численность'!J138/12)*1000,1)</f>
        <v>#DIV/0!</v>
      </c>
      <c r="K138" s="20" t="e">
        <f t="shared" si="79"/>
        <v>#DIV/0!</v>
      </c>
      <c r="L138" s="19" t="e">
        <f>ROUND(('фонд начисленной заработной пла'!L138/'среднесписочная численность'!L138/12)*1000,1)</f>
        <v>#DIV/0!</v>
      </c>
      <c r="M138" s="20" t="e">
        <f t="shared" si="80"/>
        <v>#DIV/0!</v>
      </c>
      <c r="N138" s="19" t="e">
        <f>ROUND(('фонд начисленной заработной пла'!N138/'среднесписочная численность'!N138/12)*1000,1)</f>
        <v>#DIV/0!</v>
      </c>
      <c r="O138" s="20" t="e">
        <f t="shared" si="81"/>
        <v>#DIV/0!</v>
      </c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6" t="s">
        <v>8</v>
      </c>
      <c r="B139" s="29"/>
      <c r="C139" s="30"/>
      <c r="D139" s="28"/>
      <c r="E139" s="31" t="e">
        <f>ROUND(('фонд начисленной заработной пла'!E139/'среднесписочная численность'!E139/3)*1000,1)</f>
        <v>#DIV/0!</v>
      </c>
      <c r="F139" s="31" t="e">
        <f>ROUND(('фонд начисленной заработной пла'!F139/'среднесписочная численность'!F139/3)*1000,1)</f>
        <v>#DIV/0!</v>
      </c>
      <c r="G139" s="28"/>
      <c r="H139" s="30"/>
      <c r="I139" s="28"/>
      <c r="J139" s="30"/>
      <c r="K139" s="28"/>
      <c r="L139" s="30"/>
      <c r="M139" s="28"/>
      <c r="N139" s="30"/>
      <c r="O139" s="28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36.75" x14ac:dyDescent="0.25">
      <c r="A140" s="36" t="s">
        <v>46</v>
      </c>
      <c r="B140" s="37">
        <f>ROUND(('фонд начисленной заработной пла'!B140/'среднесписочная численность'!B140/12)*1000,1)</f>
        <v>32879.300000000003</v>
      </c>
      <c r="C140" s="37">
        <f>ROUND(('фонд начисленной заработной пла'!C140/'среднесписочная численность'!C140/12)*1000,1)</f>
        <v>36098.400000000001</v>
      </c>
      <c r="D140" s="38">
        <f t="shared" ref="D140:D144" si="82">ROUND(C140/B140*100,1)</f>
        <v>109.8</v>
      </c>
      <c r="E140" s="31">
        <f>ROUND(('фонд начисленной заработной пла'!E140/'среднесписочная численность'!E140/3)*1000,1)</f>
        <v>27933</v>
      </c>
      <c r="F140" s="31">
        <f>ROUND(('фонд начисленной заработной пла'!F140/'среднесписочная численность'!F140/3)*1000,1)</f>
        <v>32967.300000000003</v>
      </c>
      <c r="G140" s="38">
        <f t="shared" ref="G140:G144" si="83">ROUND(F140/E140*100,1)</f>
        <v>118</v>
      </c>
      <c r="H140" s="37">
        <f>ROUND(('фонд начисленной заработной пла'!H140/'среднесписочная численность'!H140/12)*1000,1)</f>
        <v>36814.300000000003</v>
      </c>
      <c r="I140" s="38">
        <f t="shared" ref="I140:I144" si="84">ROUND(H140/C140*100,1)</f>
        <v>102</v>
      </c>
      <c r="J140" s="37">
        <f>ROUND(('фонд начисленной заработной пла'!J140/'среднесписочная численность'!J140/12)*1000,1)</f>
        <v>37750</v>
      </c>
      <c r="K140" s="38">
        <f t="shared" ref="K140:K144" si="85">ROUND(J140/H140*100,1)</f>
        <v>102.5</v>
      </c>
      <c r="L140" s="37">
        <f>ROUND(('фонд начисленной заработной пла'!L140/'среднесписочная численность'!L140/12)*1000,1)</f>
        <v>37855.599999999999</v>
      </c>
      <c r="M140" s="38">
        <f t="shared" ref="M140:M144" si="86">ROUND(L140/J140*100,1)</f>
        <v>100.3</v>
      </c>
      <c r="N140" s="37">
        <f>ROUND(('фонд начисленной заработной пла'!N140/'среднесписочная численность'!N140/12)*1000,1)</f>
        <v>38018.5</v>
      </c>
      <c r="O140" s="38">
        <f t="shared" ref="O140:O144" si="87">ROUND(N140/L140*100,1)</f>
        <v>100.4</v>
      </c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s="99" customFormat="1" ht="17.25" customHeight="1" x14ac:dyDescent="0.25">
      <c r="A141" s="69" t="str">
        <f>'фонд начисленной заработной пла'!A141</f>
        <v>Кореневский районный суд</v>
      </c>
      <c r="B141" s="65">
        <f>ROUND(('фонд начисленной заработной пла'!B141/'среднесписочная численность'!B141/12)*1000,1)</f>
        <v>34784.699999999997</v>
      </c>
      <c r="C141" s="65">
        <f>ROUND(('фонд начисленной заработной пла'!C141/'среднесписочная численность'!C141/12)*1000,1)</f>
        <v>35625</v>
      </c>
      <c r="D141" s="91">
        <f t="shared" si="82"/>
        <v>102.4</v>
      </c>
      <c r="E141" s="118">
        <f>ROUND(('фонд начисленной заработной пла'!E141/'среднесписочная численность'!E141/3)*1000,1)</f>
        <v>33361.1</v>
      </c>
      <c r="F141" s="118">
        <f>ROUND(('фонд начисленной заработной пла'!F141/'среднесписочная численность'!F141/3)*1000,1)</f>
        <v>33611.1</v>
      </c>
      <c r="G141" s="91">
        <f t="shared" si="83"/>
        <v>100.7</v>
      </c>
      <c r="H141" s="65">
        <f>ROUND(('фонд начисленной заработной пла'!H141/'среднесписочная численность'!H141/12)*1000,1)</f>
        <v>35979.199999999997</v>
      </c>
      <c r="I141" s="91">
        <f t="shared" si="84"/>
        <v>101</v>
      </c>
      <c r="J141" s="65">
        <f>ROUND(('фонд начисленной заработной пла'!J141/'среднесписочная численность'!J141/12)*1000,1)</f>
        <v>36590.300000000003</v>
      </c>
      <c r="K141" s="91">
        <f t="shared" si="85"/>
        <v>101.7</v>
      </c>
      <c r="L141" s="65">
        <f>ROUND(('фонд начисленной заработной пла'!L141/'среднесписочная численность'!L141/12)*1000,1)</f>
        <v>37319.4</v>
      </c>
      <c r="M141" s="91">
        <f t="shared" si="86"/>
        <v>102</v>
      </c>
      <c r="N141" s="65">
        <f>ROUND(('фонд начисленной заработной пла'!N141/'среднесписочная численность'!N141/12)*1000,1)</f>
        <v>38180.6</v>
      </c>
      <c r="O141" s="91">
        <f t="shared" si="87"/>
        <v>102.3</v>
      </c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</row>
    <row r="142" spans="1:26" s="99" customFormat="1" ht="17.25" customHeight="1" x14ac:dyDescent="0.25">
      <c r="A142" s="69" t="s">
        <v>120</v>
      </c>
      <c r="B142" s="65">
        <f>ROUND(('фонд начисленной заработной пла'!B142/'среднесписочная численность'!B142/12)*1000,1)</f>
        <v>40544.9</v>
      </c>
      <c r="C142" s="65">
        <f>ROUND(('фонд начисленной заработной пла'!C142/'среднесписочная численность'!C142/12)*1000,1)</f>
        <v>41826.9</v>
      </c>
      <c r="D142" s="91">
        <f t="shared" si="82"/>
        <v>103.2</v>
      </c>
      <c r="E142" s="118">
        <f>ROUND(('фонд начисленной заработной пла'!E142/'среднесписочная численность'!E142/3)*1000,1)</f>
        <v>39929.5</v>
      </c>
      <c r="F142" s="118">
        <f>ROUND(('фонд начисленной заработной пла'!F142/'среднесписочная численность'!F142/3)*1000,1)</f>
        <v>42724.4</v>
      </c>
      <c r="G142" s="91">
        <f t="shared" si="83"/>
        <v>107</v>
      </c>
      <c r="H142" s="65">
        <f>ROUND(('фонд начисленной заработной пла'!H142/'среднесписочная численность'!H142/12)*1000,1)</f>
        <v>42455.1</v>
      </c>
      <c r="I142" s="91">
        <f t="shared" si="84"/>
        <v>101.5</v>
      </c>
      <c r="J142" s="65">
        <f>ROUND(('фонд начисленной заработной пла'!J142/'среднесписочная численность'!J142/12)*1000,1)</f>
        <v>42666.7</v>
      </c>
      <c r="K142" s="91">
        <f t="shared" si="85"/>
        <v>100.5</v>
      </c>
      <c r="L142" s="65">
        <f>ROUND(('фонд начисленной заработной пла'!L142/'среднесписочная численность'!L142/12)*1000,1)</f>
        <v>42879.8</v>
      </c>
      <c r="M142" s="91">
        <f t="shared" si="86"/>
        <v>100.5</v>
      </c>
      <c r="N142" s="65">
        <f>ROUND(('фонд начисленной заработной пла'!N142/'среднесписочная численность'!N142/12)*1000,1)</f>
        <v>43083.3</v>
      </c>
      <c r="O142" s="91">
        <f t="shared" si="87"/>
        <v>100.5</v>
      </c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</row>
    <row r="143" spans="1:26" s="99" customFormat="1" ht="17.25" customHeight="1" x14ac:dyDescent="0.25">
      <c r="A143" s="69" t="s">
        <v>119</v>
      </c>
      <c r="B143" s="65">
        <f>ROUND(('фонд начисленной заработной пла'!B143/'среднесписочная численность'!B143/12)*1000,1)</f>
        <v>26041.7</v>
      </c>
      <c r="C143" s="65">
        <f>ROUND(('фонд начисленной заработной пла'!C143/'среднесписочная численность'!C143/12)*1000,1)</f>
        <v>45416.7</v>
      </c>
      <c r="D143" s="91">
        <f t="shared" si="82"/>
        <v>174.4</v>
      </c>
      <c r="E143" s="118">
        <f>ROUND(('фонд начисленной заработной пла'!E143/'среднесписочная численность'!E143/3)*1000,1)</f>
        <v>25481.5</v>
      </c>
      <c r="F143" s="118">
        <f>ROUND(('фонд начисленной заработной пла'!F143/'среднесписочная численность'!F143/3)*1000,1)</f>
        <v>25805.599999999999</v>
      </c>
      <c r="G143" s="91">
        <f t="shared" si="83"/>
        <v>101.3</v>
      </c>
      <c r="H143" s="65">
        <f>ROUND(('фонд начисленной заработной пла'!H143/'среднесписочная численность'!H143/12)*1000,1)</f>
        <v>46006.9</v>
      </c>
      <c r="I143" s="91">
        <f t="shared" si="84"/>
        <v>101.3</v>
      </c>
      <c r="J143" s="65">
        <f>ROUND(('фонд начисленной заработной пла'!J143/'среднесписочная численность'!J143/12)*1000,1)</f>
        <v>47847.199999999997</v>
      </c>
      <c r="K143" s="91">
        <f t="shared" si="85"/>
        <v>104</v>
      </c>
      <c r="L143" s="65">
        <f>ROUND(('фонд начисленной заработной пла'!L143/'среднесписочная численность'!L143/12)*1000,1)</f>
        <v>47847.199999999997</v>
      </c>
      <c r="M143" s="91">
        <f t="shared" si="86"/>
        <v>100</v>
      </c>
      <c r="N143" s="65">
        <f>ROUND(('фонд начисленной заработной пла'!N143/'среднесписочная численность'!N143/12)*1000,1)</f>
        <v>47847.199999999997</v>
      </c>
      <c r="O143" s="91">
        <f t="shared" si="87"/>
        <v>100</v>
      </c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</row>
    <row r="144" spans="1:26" s="99" customFormat="1" ht="30" customHeight="1" x14ac:dyDescent="0.25">
      <c r="A144" s="69" t="str">
        <f>'фонд начисленной заработной пла'!A144</f>
        <v>Пограничное управление ФСБ по Курской области</v>
      </c>
      <c r="B144" s="65">
        <f>ROUND(('фонд начисленной заработной пла'!B144/'среднесписочная численность'!B144/12)*1000,1)</f>
        <v>30075</v>
      </c>
      <c r="C144" s="65">
        <f>ROUND(('фонд начисленной заработной пла'!C144/'среднесписочная численность'!C144/12)*1000,1)</f>
        <v>31812.5</v>
      </c>
      <c r="D144" s="91">
        <f t="shared" si="82"/>
        <v>105.8</v>
      </c>
      <c r="E144" s="118">
        <f>ROUND(('фонд начисленной заработной пла'!E144/'среднесписочная численность'!E144/3)*1000,1)</f>
        <v>29741.7</v>
      </c>
      <c r="F144" s="118">
        <f>ROUND(('фонд начисленной заработной пла'!F144/'среднесписочная численность'!F144/3)*1000,1)</f>
        <v>31858.3</v>
      </c>
      <c r="G144" s="91">
        <f t="shared" si="83"/>
        <v>107.1</v>
      </c>
      <c r="H144" s="65">
        <f>ROUND(('фонд начисленной заработной пла'!H144/'среднесписочная численность'!H144/12)*1000,1)</f>
        <v>32225</v>
      </c>
      <c r="I144" s="91">
        <f t="shared" si="84"/>
        <v>101.3</v>
      </c>
      <c r="J144" s="65">
        <f>ROUND(('фонд начисленной заработной пла'!J144/'среднесписочная численность'!J144/12)*1000,1)</f>
        <v>32675</v>
      </c>
      <c r="K144" s="91">
        <f t="shared" si="85"/>
        <v>101.4</v>
      </c>
      <c r="L144" s="65">
        <f>ROUND(('фонд начисленной заработной пла'!L144/'среднесписочная численность'!L144/12)*1000,1)</f>
        <v>32772.9</v>
      </c>
      <c r="M144" s="91">
        <f t="shared" si="86"/>
        <v>100.3</v>
      </c>
      <c r="N144" s="65">
        <f>ROUND(('фонд начисленной заработной пла'!N144/'среднесписочная численность'!N144/12)*1000,1)</f>
        <v>33166.699999999997</v>
      </c>
      <c r="O144" s="91">
        <f t="shared" si="87"/>
        <v>101.2</v>
      </c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</row>
    <row r="145" spans="1:26" s="99" customFormat="1" ht="18.75" customHeight="1" x14ac:dyDescent="0.25">
      <c r="A145" s="61" t="str">
        <f>'фонд начисленной заработной пла'!A145</f>
        <v>Муниципальное управление</v>
      </c>
      <c r="B145" s="65">
        <f>ROUND(('фонд начисленной заработной пла'!B145/'среднесписочная численность'!B145/12)*1000,1)</f>
        <v>31310.7</v>
      </c>
      <c r="C145" s="65">
        <f>ROUND(('фонд начисленной заработной пла'!C145/'среднесписочная численность'!C145/12)*1000,1)</f>
        <v>34003</v>
      </c>
      <c r="D145" s="91">
        <f t="shared" ref="D145" si="88">ROUND(C145/B145*100,1)</f>
        <v>108.6</v>
      </c>
      <c r="E145" s="118">
        <f>ROUND(('фонд начисленной заработной пла'!E145/'среднесписочная численность'!E145/3)*1000,1)</f>
        <v>21529.8</v>
      </c>
      <c r="F145" s="118">
        <f>ROUND(('фонд начисленной заработной пла'!F145/'среднесписочная численность'!F145/3)*1000,1)</f>
        <v>29404.3</v>
      </c>
      <c r="G145" s="91">
        <f t="shared" ref="G145" si="89">ROUND(F145/E145*100,1)</f>
        <v>136.6</v>
      </c>
      <c r="H145" s="65">
        <f>ROUND(('фонд начисленной заработной пла'!H145/'среднесписочная численность'!H145/12)*1000,1)</f>
        <v>34887.300000000003</v>
      </c>
      <c r="I145" s="91">
        <f t="shared" ref="I145" si="90">ROUND(H145/C145*100,1)</f>
        <v>102.6</v>
      </c>
      <c r="J145" s="65">
        <f>ROUND(('фонд начисленной заработной пла'!J145/'среднесписочная численность'!J145/12)*1000,1)</f>
        <v>36282.9</v>
      </c>
      <c r="K145" s="91">
        <f t="shared" ref="K145" si="91">ROUND(J145/H145*100,1)</f>
        <v>104</v>
      </c>
      <c r="L145" s="65">
        <f>ROUND(('фонд начисленной заработной пла'!L145/'среднесписочная численность'!L145/12)*1000,1)</f>
        <v>36282.9</v>
      </c>
      <c r="M145" s="91">
        <f t="shared" ref="M145" si="92">ROUND(L145/J145*100,1)</f>
        <v>100</v>
      </c>
      <c r="N145" s="65">
        <f>ROUND(('фонд начисленной заработной пла'!N145/'среднесписочная численность'!N145/12)*1000,1)</f>
        <v>36282.9</v>
      </c>
      <c r="O145" s="91">
        <f t="shared" ref="O145" si="93">ROUND(N145/L145*100,1)</f>
        <v>100</v>
      </c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</row>
    <row r="146" spans="1:26" x14ac:dyDescent="0.25">
      <c r="A146" s="36" t="s">
        <v>47</v>
      </c>
      <c r="B146" s="39">
        <f>ROUND(('фонд начисленной заработной пла'!B146/'среднесписочная численность'!B146/12)*1000,1)</f>
        <v>17741.599999999999</v>
      </c>
      <c r="C146" s="39">
        <f>ROUND(('фонд начисленной заработной пла'!C146/'среднесписочная численность'!C146/12)*1000,1)</f>
        <v>21492.6</v>
      </c>
      <c r="D146" s="37">
        <f t="shared" ref="D146" si="94">ROUND(C146/B146*100,1)</f>
        <v>121.1</v>
      </c>
      <c r="E146" s="31">
        <f>ROUND(('фонд начисленной заработной пла'!E146/'среднесписочная численность'!E146/3)*1000,1)</f>
        <v>20219.900000000001</v>
      </c>
      <c r="F146" s="31">
        <f>ROUND(('фонд начисленной заработной пла'!F146/'среднесписочная численность'!F146/3)*1000,1)</f>
        <v>21198</v>
      </c>
      <c r="G146" s="37">
        <f t="shared" si="77"/>
        <v>104.8</v>
      </c>
      <c r="H146" s="39">
        <f>ROUND(('фонд начисленной заработной пла'!H146/'среднесписочная численность'!H146/12)*1000,1)</f>
        <v>22709.4</v>
      </c>
      <c r="I146" s="37">
        <f t="shared" ref="I146" si="95">ROUND(H146/C146*100,1)</f>
        <v>105.7</v>
      </c>
      <c r="J146" s="39">
        <f>ROUND(('фонд начисленной заработной пла'!J146/'среднесписочная численность'!J146/12)*1000,1)</f>
        <v>24051.200000000001</v>
      </c>
      <c r="K146" s="37">
        <f t="shared" si="79"/>
        <v>105.9</v>
      </c>
      <c r="L146" s="39">
        <f>ROUND(('фонд начисленной заработной пла'!L146/'среднесписочная численность'!L146/12)*1000,1)</f>
        <v>25541.7</v>
      </c>
      <c r="M146" s="37">
        <f t="shared" si="80"/>
        <v>106.2</v>
      </c>
      <c r="N146" s="39">
        <f>ROUND(('фонд начисленной заработной пла'!N146/'среднесписочная численность'!N146/12)*1000,1)</f>
        <v>27311.8</v>
      </c>
      <c r="O146" s="37">
        <f t="shared" si="81"/>
        <v>106.9</v>
      </c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46" t="s">
        <v>5</v>
      </c>
      <c r="B147" s="47"/>
      <c r="C147" s="48"/>
      <c r="D147" s="42"/>
      <c r="E147" s="31" t="e">
        <f>ROUND(('фонд начисленной заработной пла'!E147/'среднесписочная численность'!E147/3)*1000,1)</f>
        <v>#DIV/0!</v>
      </c>
      <c r="F147" s="31" t="e">
        <f>ROUND(('фонд начисленной заработной пла'!F147/'среднесписочная численность'!F147/3)*1000,1)</f>
        <v>#DIV/0!</v>
      </c>
      <c r="G147" s="42"/>
      <c r="H147" s="48"/>
      <c r="I147" s="42"/>
      <c r="J147" s="48"/>
      <c r="K147" s="42"/>
      <c r="L147" s="48"/>
      <c r="M147" s="42"/>
      <c r="N147" s="48"/>
      <c r="O147" s="4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46" t="s">
        <v>48</v>
      </c>
      <c r="B148" s="37">
        <f>ROUND(('фонд начисленной заработной пла'!B148/'среднесписочная численность'!B148/12)*1000,1)</f>
        <v>17773.900000000001</v>
      </c>
      <c r="C148" s="37">
        <f>ROUND(('фонд начисленной заработной пла'!C148/'среднесписочная численность'!C148/12)*1000,1)</f>
        <v>19989.099999999999</v>
      </c>
      <c r="D148" s="38">
        <f t="shared" si="76"/>
        <v>112.5</v>
      </c>
      <c r="E148" s="31">
        <f>ROUND(('фонд начисленной заработной пла'!E148/'среднесписочная численность'!E148/3)*1000,1)</f>
        <v>19292.2</v>
      </c>
      <c r="F148" s="31">
        <f>ROUND(('фонд начисленной заработной пла'!F148/'среднесписочная численность'!F148/3)*1000,1)</f>
        <v>20030.599999999999</v>
      </c>
      <c r="G148" s="38">
        <f t="shared" ref="G148:G150" si="96">ROUND(F148/E148*100,1)</f>
        <v>103.8</v>
      </c>
      <c r="H148" s="37">
        <f>ROUND(('фонд начисленной заработной пла'!H148/'среднесписочная численность'!H148/12)*1000,1)</f>
        <v>21007.7</v>
      </c>
      <c r="I148" s="38">
        <f t="shared" ref="I148:I150" si="97">ROUND(H148/C148*100,1)</f>
        <v>105.1</v>
      </c>
      <c r="J148" s="37">
        <f>ROUND(('фонд начисленной заработной пла'!J148/'среднесписочная численность'!J148/12)*1000,1)</f>
        <v>22181.3</v>
      </c>
      <c r="K148" s="38">
        <f t="shared" ref="K148:K150" si="98">ROUND(J148/H148*100,1)</f>
        <v>105.6</v>
      </c>
      <c r="L148" s="37">
        <f>ROUND(('фонд начисленной заработной пла'!L148/'среднесписочная численность'!L148/12)*1000,1)</f>
        <v>23512.2</v>
      </c>
      <c r="M148" s="38">
        <f t="shared" ref="M148:M150" si="99">ROUND(L148/J148*100,1)</f>
        <v>106</v>
      </c>
      <c r="N148" s="37">
        <f>ROUND(('фонд начисленной заработной пла'!N148/'среднесписочная численность'!N148/12)*1000,1)</f>
        <v>25158.1</v>
      </c>
      <c r="O148" s="38">
        <f t="shared" ref="O148:O150" si="100">ROUND(N148/L148*100,1)</f>
        <v>107</v>
      </c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36.75" customHeight="1" x14ac:dyDescent="0.25">
      <c r="A149" s="69" t="str">
        <f>'фонд начисленной заработной пла'!A149</f>
        <v xml:space="preserve">Муниципальные казенные общеобразовательные учреждения Кореневского района(школы и детские сады) </v>
      </c>
      <c r="B149" s="19">
        <f>ROUND(('фонд начисленной заработной пла'!B149/'среднесписочная численность'!B149/12)*1000,1)</f>
        <v>17773.900000000001</v>
      </c>
      <c r="C149" s="19">
        <f>ROUND(('фонд начисленной заработной пла'!C149/'среднесписочная численность'!C149/12)*1000,1)</f>
        <v>19989.099999999999</v>
      </c>
      <c r="D149" s="20">
        <f t="shared" ref="D149:D150" si="101">ROUND(C149/B149*100,1)</f>
        <v>112.5</v>
      </c>
      <c r="E149" s="31">
        <f>ROUND(('фонд начисленной заработной пла'!E149/'среднесписочная численность'!E149/3)*1000,1)</f>
        <v>19292.2</v>
      </c>
      <c r="F149" s="31">
        <f>ROUND(('фонд начисленной заработной пла'!F149/'среднесписочная численность'!F149/3)*1000,1)</f>
        <v>20030.599999999999</v>
      </c>
      <c r="G149" s="20">
        <f t="shared" si="96"/>
        <v>103.8</v>
      </c>
      <c r="H149" s="19">
        <f>ROUND(('фонд начисленной заработной пла'!H149/'среднесписочная численность'!H149/12)*1000,1)</f>
        <v>21007.7</v>
      </c>
      <c r="I149" s="20">
        <f t="shared" si="97"/>
        <v>105.1</v>
      </c>
      <c r="J149" s="19">
        <f>ROUND(('фонд начисленной заработной пла'!J149/'среднесписочная численность'!J149/12)*1000,1)</f>
        <v>22181.3</v>
      </c>
      <c r="K149" s="20">
        <f t="shared" si="98"/>
        <v>105.6</v>
      </c>
      <c r="L149" s="19">
        <f>ROUND(('фонд начисленной заработной пла'!L149/'среднесписочная численность'!L149/12)*1000,1)</f>
        <v>23512.2</v>
      </c>
      <c r="M149" s="20">
        <f t="shared" si="99"/>
        <v>106</v>
      </c>
      <c r="N149" s="19">
        <f>ROUND(('фонд начисленной заработной пла'!N149/'среднесписочная численность'!N149/12)*1000,1)</f>
        <v>25158.1</v>
      </c>
      <c r="O149" s="20">
        <f t="shared" si="100"/>
        <v>107</v>
      </c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7.25" customHeight="1" x14ac:dyDescent="0.25">
      <c r="A150" s="17" t="str">
        <f>'фонд начисленной заработной пла'!A150</f>
        <v>(наименование предприятия, организации)</v>
      </c>
      <c r="B150" s="19" t="e">
        <f>ROUND(('фонд начисленной заработной пла'!B150/'среднесписочная численность'!B150/12)*1000,1)</f>
        <v>#DIV/0!</v>
      </c>
      <c r="C150" s="19" t="e">
        <f>ROUND(('фонд начисленной заработной пла'!C150/'среднесписочная численность'!C150/12)*1000,1)</f>
        <v>#DIV/0!</v>
      </c>
      <c r="D150" s="20" t="e">
        <f t="shared" si="101"/>
        <v>#DIV/0!</v>
      </c>
      <c r="E150" s="31" t="e">
        <f>ROUND(('фонд начисленной заработной пла'!E150/'среднесписочная численность'!E150/3)*1000,1)</f>
        <v>#DIV/0!</v>
      </c>
      <c r="F150" s="31" t="e">
        <f>ROUND(('фонд начисленной заработной пла'!F150/'среднесписочная численность'!F150/3)*1000,1)</f>
        <v>#DIV/0!</v>
      </c>
      <c r="G150" s="20" t="e">
        <f t="shared" si="96"/>
        <v>#DIV/0!</v>
      </c>
      <c r="H150" s="19" t="e">
        <f>ROUND(('фонд начисленной заработной пла'!H150/'среднесписочная численность'!H150/12)*1000,1)</f>
        <v>#DIV/0!</v>
      </c>
      <c r="I150" s="20" t="e">
        <f t="shared" si="97"/>
        <v>#DIV/0!</v>
      </c>
      <c r="J150" s="19" t="e">
        <f>ROUND(('фонд начисленной заработной пла'!J150/'среднесписочная численность'!J150/12)*1000,1)</f>
        <v>#DIV/0!</v>
      </c>
      <c r="K150" s="20" t="e">
        <f t="shared" si="98"/>
        <v>#DIV/0!</v>
      </c>
      <c r="L150" s="19" t="e">
        <f>ROUND(('фонд начисленной заработной пла'!L150/'среднесписочная численность'!L150/12)*1000,1)</f>
        <v>#DIV/0!</v>
      </c>
      <c r="M150" s="20" t="e">
        <f t="shared" si="99"/>
        <v>#DIV/0!</v>
      </c>
      <c r="N150" s="19" t="e">
        <f>ROUND(('фонд начисленной заработной пла'!N150/'среднесписочная численность'!N150/12)*1000,1)</f>
        <v>#DIV/0!</v>
      </c>
      <c r="O150" s="20" t="e">
        <f t="shared" si="100"/>
        <v>#DIV/0!</v>
      </c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.75" x14ac:dyDescent="0.25">
      <c r="A151" s="50" t="s">
        <v>49</v>
      </c>
      <c r="B151" s="37">
        <f>ROUND(('фонд начисленной заработной пла'!B151/'среднесписочная численность'!B151/12)*1000,1)</f>
        <v>17036.400000000001</v>
      </c>
      <c r="C151" s="37">
        <f>ROUND(('фонд начисленной заработной пла'!C151/'среднесписочная численность'!C151/12)*1000,1)</f>
        <v>23984.400000000001</v>
      </c>
      <c r="D151" s="38">
        <f t="shared" si="76"/>
        <v>140.80000000000001</v>
      </c>
      <c r="E151" s="31">
        <f>ROUND(('фонд начисленной заработной пла'!E151/'среднесписочная численность'!E151/3)*1000,1)</f>
        <v>21919.4</v>
      </c>
      <c r="F151" s="31">
        <f>ROUND(('фонд начисленной заработной пла'!F151/'среднесписочная численность'!F151/3)*1000,1)</f>
        <v>23206.2</v>
      </c>
      <c r="G151" s="38">
        <f t="shared" ref="G151:G154" si="102">ROUND(F151/E151*100,1)</f>
        <v>105.9</v>
      </c>
      <c r="H151" s="37">
        <f>ROUND(('фонд начисленной заработной пла'!H151/'среднесписочная численность'!H151/12)*1000,1)</f>
        <v>25344.799999999999</v>
      </c>
      <c r="I151" s="38">
        <f t="shared" ref="I151:I154" si="103">ROUND(H151/C151*100,1)</f>
        <v>105.7</v>
      </c>
      <c r="J151" s="37">
        <f>ROUND(('фонд начисленной заработной пла'!J151/'среднесписочная численность'!J151/12)*1000,1)</f>
        <v>26934.9</v>
      </c>
      <c r="K151" s="38">
        <f t="shared" ref="K151:K154" si="104">ROUND(J151/H151*100,1)</f>
        <v>106.3</v>
      </c>
      <c r="L151" s="37">
        <f>ROUND(('фонд начисленной заработной пла'!L151/'среднесписочная численность'!L151/12)*1000,1)</f>
        <v>28631.8</v>
      </c>
      <c r="M151" s="38">
        <f t="shared" ref="M151:M154" si="105">ROUND(L151/J151*100,1)</f>
        <v>106.3</v>
      </c>
      <c r="N151" s="37">
        <f>ROUND(('фонд начисленной заработной пла'!N151/'среднесписочная численность'!N151/12)*1000,1)</f>
        <v>30492.9</v>
      </c>
      <c r="O151" s="38">
        <f t="shared" ref="O151:O154" si="106">ROUND(N151/L151*100,1)</f>
        <v>106.5</v>
      </c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s="99" customFormat="1" ht="15" customHeight="1" x14ac:dyDescent="0.25">
      <c r="A152" s="69" t="str">
        <f>'фонд начисленной заработной пла'!A152</f>
        <v>Кореневская ЦРБ</v>
      </c>
      <c r="B152" s="65">
        <f>ROUND(('фонд начисленной заработной пла'!B152/'среднесписочная численность'!B152/12)*1000,1)</f>
        <v>16848.900000000001</v>
      </c>
      <c r="C152" s="65">
        <f>ROUND(('фонд начисленной заработной пла'!C152/'среднесписочная численность'!C152/12)*1000,1)</f>
        <v>22964</v>
      </c>
      <c r="D152" s="66">
        <f t="shared" ref="D152:D154" si="107">ROUND(C152/B152*100,1)</f>
        <v>136.30000000000001</v>
      </c>
      <c r="E152" s="31">
        <f>ROUND(('фонд начисленной заработной пла'!E152/'среднесписочная численность'!E152/3)*1000,1)</f>
        <v>22938.2</v>
      </c>
      <c r="F152" s="31">
        <f>ROUND(('фонд начисленной заработной пла'!F152/'среднесписочная численность'!F152/3)*1000,1)</f>
        <v>23518</v>
      </c>
      <c r="G152" s="66">
        <f t="shared" si="102"/>
        <v>102.5</v>
      </c>
      <c r="H152" s="65">
        <f>ROUND(('фонд начисленной заработной пла'!H152/'среднесписочная численность'!H152/12)*1000,1)</f>
        <v>24518.400000000001</v>
      </c>
      <c r="I152" s="66">
        <f t="shared" si="103"/>
        <v>106.8</v>
      </c>
      <c r="J152" s="65">
        <f>ROUND(('фонд начисленной заработной пла'!J152/'среднесписочная численность'!J152/12)*1000,1)</f>
        <v>26063.1</v>
      </c>
      <c r="K152" s="66">
        <f t="shared" si="104"/>
        <v>106.3</v>
      </c>
      <c r="L152" s="65">
        <f>ROUND(('фонд начисленной заработной пла'!L152/'среднесписочная численность'!L152/12)*1000,1)</f>
        <v>27705.1</v>
      </c>
      <c r="M152" s="66">
        <f t="shared" si="105"/>
        <v>106.3</v>
      </c>
      <c r="N152" s="65">
        <f>ROUND(('фонд начисленной заработной пла'!N152/'среднесписочная численность'!N152/12)*1000,1)</f>
        <v>29505.9</v>
      </c>
      <c r="O152" s="66">
        <f t="shared" si="106"/>
        <v>106.5</v>
      </c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</row>
    <row r="153" spans="1:26" s="99" customFormat="1" ht="15" customHeight="1" x14ac:dyDescent="0.25">
      <c r="A153" s="69" t="s">
        <v>115</v>
      </c>
      <c r="B153" s="65">
        <f>ROUND(('фонд начисленной заработной пла'!B153/'среднесписочная численность'!B153/12)*1000,1)</f>
        <v>18387.900000000001</v>
      </c>
      <c r="C153" s="65">
        <f>ROUND(('фонд начисленной заработной пла'!C153/'среднесписочная численность'!C153/12)*1000,1)</f>
        <v>23411.8</v>
      </c>
      <c r="D153" s="66">
        <f t="shared" si="107"/>
        <v>127.3</v>
      </c>
      <c r="E153" s="31">
        <f>ROUND(('фонд начисленной заработной пла'!E153/'среднесписочная численность'!E153/3)*1000,1)</f>
        <v>18685.8</v>
      </c>
      <c r="F153" s="31">
        <f>ROUND(('фонд начисленной заработной пла'!F153/'среднесписочная численность'!F153/3)*1000,1)</f>
        <v>22722.2</v>
      </c>
      <c r="G153" s="66">
        <f t="shared" si="102"/>
        <v>121.6</v>
      </c>
      <c r="H153" s="65">
        <f>ROUND(('фонд начисленной заработной пла'!H153/'среднесписочная численность'!H153/12)*1000,1)</f>
        <v>23647.9</v>
      </c>
      <c r="I153" s="66">
        <f t="shared" si="103"/>
        <v>101</v>
      </c>
      <c r="J153" s="65">
        <f>ROUND(('фонд начисленной заработной пла'!J153/'среднесписочная численность'!J153/12)*1000,1)</f>
        <v>25137.7</v>
      </c>
      <c r="K153" s="66">
        <f t="shared" si="104"/>
        <v>106.3</v>
      </c>
      <c r="L153" s="65">
        <f>ROUND(('фонд начисленной заработной пла'!L153/'среднесписочная численность'!L153/12)*1000,1)</f>
        <v>26721.4</v>
      </c>
      <c r="M153" s="66">
        <f t="shared" si="105"/>
        <v>106.3</v>
      </c>
      <c r="N153" s="65">
        <f>ROUND(('фонд начисленной заработной пла'!N153/'среднесписочная численность'!N153/12)*1000,1)</f>
        <v>28458.3</v>
      </c>
      <c r="O153" s="66">
        <f t="shared" si="106"/>
        <v>106.5</v>
      </c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</row>
    <row r="154" spans="1:26" s="99" customFormat="1" ht="27" customHeight="1" x14ac:dyDescent="0.25">
      <c r="A154" s="69" t="str">
        <f>'фонд начисленной заработной пла'!A154</f>
        <v>Комплексный центр обслуживания населения</v>
      </c>
      <c r="B154" s="65">
        <f>ROUND(('фонд начисленной заработной пла'!B154/'среднесписочная численность'!B154/12)*1000,1)</f>
        <v>16324.5</v>
      </c>
      <c r="C154" s="65">
        <f>ROUND(('фонд начисленной заработной пла'!C154/'среднесписочная численность'!C154/12)*1000,1)</f>
        <v>26824</v>
      </c>
      <c r="D154" s="66">
        <f t="shared" si="107"/>
        <v>164.3</v>
      </c>
      <c r="E154" s="31">
        <f>ROUND(('фонд начисленной заработной пла'!E154/'среднесписочная численность'!E154/3)*1000,1)</f>
        <v>22211.9</v>
      </c>
      <c r="F154" s="31">
        <f>ROUND(('фонд начисленной заработной пла'!F154/'среднесписочная численность'!F154/3)*1000,1)</f>
        <v>22826.5</v>
      </c>
      <c r="G154" s="66">
        <f t="shared" si="102"/>
        <v>102.8</v>
      </c>
      <c r="H154" s="65">
        <f>ROUND(('фонд начисленной заработной пла'!H154/'среднесписочная численность'!H154/12)*1000,1)</f>
        <v>28539.4</v>
      </c>
      <c r="I154" s="66">
        <f t="shared" si="103"/>
        <v>106.4</v>
      </c>
      <c r="J154" s="65">
        <f>ROUND(('фонд начисленной заработной пла'!J154/'среднесписочная численность'!J154/12)*1000,1)</f>
        <v>30310.3</v>
      </c>
      <c r="K154" s="66">
        <f t="shared" si="104"/>
        <v>106.2</v>
      </c>
      <c r="L154" s="65">
        <f>ROUND(('фонд начисленной заработной пла'!L154/'среднесписочная численность'!L154/12)*1000,1)</f>
        <v>32219.8</v>
      </c>
      <c r="M154" s="66">
        <f t="shared" si="105"/>
        <v>106.3</v>
      </c>
      <c r="N154" s="65">
        <f>ROUND(('фонд начисленной заработной пла'!N154/'среднесписочная численность'!N154/12)*1000,1)</f>
        <v>34314.1</v>
      </c>
      <c r="O154" s="66">
        <f t="shared" si="106"/>
        <v>106.5</v>
      </c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</row>
    <row r="155" spans="1:26" ht="30" customHeight="1" x14ac:dyDescent="0.25">
      <c r="A155" s="50" t="s">
        <v>50</v>
      </c>
      <c r="B155" s="37">
        <f>ROUND(('фонд начисленной заработной пла'!B155/'среднесписочная численность'!B155/12)*1000,1)</f>
        <v>20255.5</v>
      </c>
      <c r="C155" s="37">
        <f>ROUND(('фонд начисленной заработной пла'!C155/'среднесписочная численность'!C155/12)*1000,1)</f>
        <v>23727.3</v>
      </c>
      <c r="D155" s="38">
        <f t="shared" ref="D155" si="108">ROUND(C155/B155*100,1)</f>
        <v>117.1</v>
      </c>
      <c r="E155" s="31">
        <f>ROUND(('фонд начисленной заработной пла'!E155/'среднесписочная численность'!E155/3)*1000,1)</f>
        <v>20634.900000000001</v>
      </c>
      <c r="F155" s="31">
        <f>ROUND(('фонд начисленной заработной пла'!F155/'среднесписочная численность'!F155/3)*1000,1)</f>
        <v>23100.9</v>
      </c>
      <c r="G155" s="38">
        <f t="shared" si="77"/>
        <v>112</v>
      </c>
      <c r="H155" s="37">
        <f>ROUND(('фонд начисленной заработной пла'!H155/'среднесписочная численность'!H155/12)*1000,1)</f>
        <v>25947.7</v>
      </c>
      <c r="I155" s="38">
        <f t="shared" ref="I155" si="109">ROUND(H155/C155*100,1)</f>
        <v>109.4</v>
      </c>
      <c r="J155" s="37">
        <f>ROUND(('фонд начисленной заработной пла'!J155/'среднесписочная численность'!J155/12)*1000,1)</f>
        <v>27504.7</v>
      </c>
      <c r="K155" s="38">
        <f t="shared" si="79"/>
        <v>106</v>
      </c>
      <c r="L155" s="37">
        <f>ROUND(('фонд начисленной заработной пла'!L155/'среднесписочная численность'!L155/12)*1000,1)</f>
        <v>29430</v>
      </c>
      <c r="M155" s="38">
        <f t="shared" si="80"/>
        <v>107</v>
      </c>
      <c r="N155" s="37">
        <f>ROUND(('фонд начисленной заработной пла'!N155/'среднесписочная численность'!N155/12)*1000,1)</f>
        <v>31784.400000000001</v>
      </c>
      <c r="O155" s="38">
        <f t="shared" si="81"/>
        <v>108</v>
      </c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s="99" customFormat="1" ht="30" customHeight="1" x14ac:dyDescent="0.25">
      <c r="A156" s="61" t="str">
        <f>'фонд начисленной заработной пла'!A156</f>
        <v>Муниципальные казенные учреждения культуры</v>
      </c>
      <c r="B156" s="65">
        <f>ROUND(('фонд начисленной заработной пла'!B156/'среднесписочная численность'!B156/12)*1000,1)</f>
        <v>20255.5</v>
      </c>
      <c r="C156" s="65">
        <f>ROUND(('фонд начисленной заработной пла'!C156/'среднесписочная численность'!C156/12)*1000,1)</f>
        <v>23727.3</v>
      </c>
      <c r="D156" s="66">
        <f t="shared" si="76"/>
        <v>117.1</v>
      </c>
      <c r="E156" s="31">
        <f>ROUND(('фонд начисленной заработной пла'!E156/'среднесписочная численность'!E156/3)*1000,1)</f>
        <v>20634.900000000001</v>
      </c>
      <c r="F156" s="31">
        <f>ROUND(('фонд начисленной заработной пла'!F156/'среднесписочная численность'!F156/3)*1000,1)</f>
        <v>23100.9</v>
      </c>
      <c r="G156" s="66">
        <f t="shared" ref="G156:G157" si="110">ROUND(F156/E156*100,1)</f>
        <v>112</v>
      </c>
      <c r="H156" s="65">
        <f>ROUND(('фонд начисленной заработной пла'!H156/'среднесписочная численность'!H156/12)*1000,1)</f>
        <v>25947.7</v>
      </c>
      <c r="I156" s="66">
        <f t="shared" ref="I156:I157" si="111">ROUND(H156/C156*100,1)</f>
        <v>109.4</v>
      </c>
      <c r="J156" s="65">
        <f>ROUND(('фонд начисленной заработной пла'!J156/'среднесписочная численность'!J156/12)*1000,1)</f>
        <v>27504.7</v>
      </c>
      <c r="K156" s="66">
        <f t="shared" ref="K156:K157" si="112">ROUND(J156/H156*100,1)</f>
        <v>106</v>
      </c>
      <c r="L156" s="65">
        <f>ROUND(('фонд начисленной заработной пла'!L156/'среднесписочная численность'!L156/12)*1000,1)</f>
        <v>29430</v>
      </c>
      <c r="M156" s="66">
        <f t="shared" ref="M156:M157" si="113">ROUND(L156/J156*100,1)</f>
        <v>107</v>
      </c>
      <c r="N156" s="65">
        <f>ROUND(('фонд начисленной заработной пла'!N156/'среднесписочная численность'!N156/12)*1000,1)</f>
        <v>31784.400000000001</v>
      </c>
      <c r="O156" s="66">
        <f t="shared" ref="O156:O157" si="114">ROUND(N156/L156*100,1)</f>
        <v>108</v>
      </c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</row>
    <row r="157" spans="1:26" ht="15" customHeight="1" x14ac:dyDescent="0.25">
      <c r="A157" s="17" t="str">
        <f>'фонд начисленной заработной пла'!A157</f>
        <v>(наименование предприятия, организации)</v>
      </c>
      <c r="B157" s="19" t="e">
        <f>ROUND(('фонд начисленной заработной пла'!B157/'среднесписочная численность'!B157/12)*1000,1)</f>
        <v>#DIV/0!</v>
      </c>
      <c r="C157" s="19" t="e">
        <f>ROUND(('фонд начисленной заработной пла'!C157/'среднесписочная численность'!C157/12)*1000,1)</f>
        <v>#DIV/0!</v>
      </c>
      <c r="D157" s="20" t="e">
        <f t="shared" si="76"/>
        <v>#DIV/0!</v>
      </c>
      <c r="E157" s="31" t="e">
        <f>ROUND(('фонд начисленной заработной пла'!E157/'среднесписочная численность'!E157/3)*1000,1)</f>
        <v>#DIV/0!</v>
      </c>
      <c r="F157" s="31" t="e">
        <f>ROUND(('фонд начисленной заработной пла'!F157/'среднесписочная численность'!F157/3)*1000,1)</f>
        <v>#DIV/0!</v>
      </c>
      <c r="G157" s="20" t="e">
        <f t="shared" si="110"/>
        <v>#DIV/0!</v>
      </c>
      <c r="H157" s="19" t="e">
        <f>ROUND(('фонд начисленной заработной пла'!H157/'среднесписочная численность'!H157/12)*1000,1)</f>
        <v>#DIV/0!</v>
      </c>
      <c r="I157" s="20" t="e">
        <f t="shared" si="111"/>
        <v>#DIV/0!</v>
      </c>
      <c r="J157" s="19" t="e">
        <f>ROUND(('фонд начисленной заработной пла'!J157/'среднесписочная численность'!J157/12)*1000,1)</f>
        <v>#DIV/0!</v>
      </c>
      <c r="K157" s="20" t="e">
        <f t="shared" si="112"/>
        <v>#DIV/0!</v>
      </c>
      <c r="L157" s="19" t="e">
        <f>ROUND(('фонд начисленной заработной пла'!L157/'среднесписочная численность'!L157/12)*1000,1)</f>
        <v>#DIV/0!</v>
      </c>
      <c r="M157" s="20" t="e">
        <f t="shared" si="113"/>
        <v>#DIV/0!</v>
      </c>
      <c r="N157" s="19" t="e">
        <f>ROUND(('фонд начисленной заработной пла'!N157/'среднесписочная численность'!N157/12)*1000,1)</f>
        <v>#DIV/0!</v>
      </c>
      <c r="O157" s="20" t="e">
        <f t="shared" si="114"/>
        <v>#DIV/0!</v>
      </c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36" t="s">
        <v>6</v>
      </c>
      <c r="B158" s="39">
        <f>ROUND(('фонд начисленной заработной пла'!B158/'среднесписочная численность'!B158/12)*1000,1)</f>
        <v>25517</v>
      </c>
      <c r="C158" s="39">
        <f>ROUND(('фонд начисленной заработной пла'!C158/'среднесписочная численность'!C158/12)*1000,1)</f>
        <v>27868.6</v>
      </c>
      <c r="D158" s="37">
        <f>ROUND(C158/B158*100,1)</f>
        <v>109.2</v>
      </c>
      <c r="E158" s="31">
        <f>ROUND(('фонд начисленной заработной пла'!E158/'среднесписочная численность'!E158/3)*1000,1)</f>
        <v>23889.200000000001</v>
      </c>
      <c r="F158" s="31">
        <f>ROUND(('фонд начисленной заработной пла'!F158/'среднесписочная численность'!F158/3)*1000,1)</f>
        <v>26791.7</v>
      </c>
      <c r="G158" s="37">
        <f t="shared" si="77"/>
        <v>112.1</v>
      </c>
      <c r="H158" s="39">
        <f>ROUND(('фонд начисленной заработной пла'!H158/'среднесписочная численность'!H158/12)*1000,1)</f>
        <v>29734.7</v>
      </c>
      <c r="I158" s="37">
        <f>ROUND(H158/C158*100,1)</f>
        <v>106.7</v>
      </c>
      <c r="J158" s="39">
        <f>ROUND(('фонд начисленной заработной пла'!J158/'среднесписочная численность'!J158/12)*1000,1)</f>
        <v>31455.9</v>
      </c>
      <c r="K158" s="37">
        <f t="shared" si="79"/>
        <v>105.8</v>
      </c>
      <c r="L158" s="39">
        <f>ROUND(('фонд начисленной заработной пла'!L158/'среднесписочная численность'!L158/12)*1000,1)</f>
        <v>33495.699999999997</v>
      </c>
      <c r="M158" s="37">
        <f t="shared" si="80"/>
        <v>106.5</v>
      </c>
      <c r="N158" s="39">
        <f>ROUND(('фонд начисленной заработной пла'!N158/'среднесписочная численность'!N158/12)*1000,1)</f>
        <v>35659.4</v>
      </c>
      <c r="O158" s="37">
        <f t="shared" si="81"/>
        <v>106.5</v>
      </c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9"/>
      <c r="B159" s="13"/>
      <c r="C159" s="14"/>
      <c r="D159" s="8"/>
      <c r="E159" s="31" t="e">
        <f>ROUND(('фонд начисленной заработной пла'!E159/'среднесписочная численность'!E159/3)*1000,1)</f>
        <v>#DIV/0!</v>
      </c>
      <c r="F159" s="31" t="e">
        <f>ROUND(('фонд начисленной заработной пла'!F159/'среднесписочная численность'!F159/3)*1000,1)</f>
        <v>#DIV/0!</v>
      </c>
      <c r="G159" s="8"/>
      <c r="H159" s="14"/>
      <c r="I159" s="8"/>
      <c r="J159" s="14"/>
      <c r="K159" s="8"/>
      <c r="L159" s="14"/>
      <c r="M159" s="8"/>
      <c r="N159" s="14"/>
      <c r="O159" s="8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5.5" customHeight="1" x14ac:dyDescent="0.25">
      <c r="A160" s="51" t="s">
        <v>68</v>
      </c>
      <c r="B160" s="13"/>
      <c r="C160" s="14"/>
      <c r="D160" s="8"/>
      <c r="E160" s="31" t="e">
        <f>ROUND(('фонд начисленной заработной пла'!E160/'среднесписочная численность'!E160/3)*1000,1)</f>
        <v>#DIV/0!</v>
      </c>
      <c r="F160" s="31" t="e">
        <f>ROUND(('фонд начисленной заработной пла'!F160/'среднесписочная численность'!F160/3)*1000,1)</f>
        <v>#DIV/0!</v>
      </c>
      <c r="G160" s="8"/>
      <c r="H160" s="14"/>
      <c r="I160" s="8"/>
      <c r="J160" s="14"/>
      <c r="K160" s="8"/>
      <c r="L160" s="14"/>
      <c r="M160" s="8"/>
      <c r="N160" s="14"/>
      <c r="O160" s="8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45" t="s">
        <v>51</v>
      </c>
      <c r="B161" s="13"/>
      <c r="C161" s="14"/>
      <c r="D161" s="8"/>
      <c r="E161" s="31" t="e">
        <f>ROUND(('фонд начисленной заработной пла'!E161/'среднесписочная численность'!E161/3)*1000,1)</f>
        <v>#DIV/0!</v>
      </c>
      <c r="F161" s="31" t="e">
        <f>ROUND(('фонд начисленной заработной пла'!F161/'среднесписочная численность'!F161/3)*1000,1)</f>
        <v>#DIV/0!</v>
      </c>
      <c r="G161" s="8"/>
      <c r="H161" s="14"/>
      <c r="I161" s="8"/>
      <c r="J161" s="14"/>
      <c r="K161" s="8"/>
      <c r="L161" s="14"/>
      <c r="M161" s="8"/>
      <c r="N161" s="14"/>
      <c r="O161" s="8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s="99" customFormat="1" ht="14.25" customHeight="1" x14ac:dyDescent="0.25">
      <c r="A162" s="36" t="str">
        <f>'фонд начисленной заработной пла'!A162</f>
        <v>пос Коренево</v>
      </c>
      <c r="B162" s="43">
        <f>ROUND(('фонд начисленной заработной пла'!B162/'среднесписочная численность'!B162/12)*1000,1)</f>
        <v>22836.9</v>
      </c>
      <c r="C162" s="43">
        <f>ROUND(('фонд начисленной заработной пла'!C162/'среднесписочная численность'!C162/12)*1000,1)</f>
        <v>25387.9</v>
      </c>
      <c r="D162" s="92">
        <f t="shared" ref="D162:D186" si="115">ROUND(C162/B162*100,1)</f>
        <v>111.2</v>
      </c>
      <c r="E162" s="122">
        <f>ROUND(('фонд начисленной заработной пла'!E162/'среднесписочная численность'!E162/3)*1000,1)</f>
        <v>23334.7</v>
      </c>
      <c r="F162" s="27">
        <f>ROUND(('фонд начисленной заработной пла'!F162/'среднесписочная численность'!F162/3)*1000,1)</f>
        <v>25782.2</v>
      </c>
      <c r="G162" s="92">
        <f t="shared" ref="G162:G186" si="116">ROUND(F162/E162*100,1)</f>
        <v>110.5</v>
      </c>
      <c r="H162" s="43">
        <f>ROUND(('фонд начисленной заработной пла'!H162/'среднесписочная численность'!H162/12)*1000,1)</f>
        <v>27019.8</v>
      </c>
      <c r="I162" s="92">
        <f t="shared" ref="I162:I186" si="117">ROUND(H162/C162*100,1)</f>
        <v>106.4</v>
      </c>
      <c r="J162" s="43">
        <f>ROUND(('фонд начисленной заработной пла'!J162/'среднесписочная численность'!J162/12)*1000,1)</f>
        <v>28929.8</v>
      </c>
      <c r="K162" s="92">
        <f t="shared" si="79"/>
        <v>107.1</v>
      </c>
      <c r="L162" s="43">
        <f>ROUND(('фонд начисленной заработной пла'!L162/'среднесписочная численность'!L162/12)*1000,1)</f>
        <v>31218.400000000001</v>
      </c>
      <c r="M162" s="92">
        <f t="shared" si="80"/>
        <v>107.9</v>
      </c>
      <c r="N162" s="43">
        <f>ROUND(('фонд начисленной заработной пла'!N162/'среднесписочная численность'!N162/12)*1000,1)</f>
        <v>33710.9</v>
      </c>
      <c r="O162" s="92">
        <f t="shared" si="81"/>
        <v>108</v>
      </c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</row>
    <row r="163" spans="1:26" s="99" customFormat="1" ht="15" customHeight="1" x14ac:dyDescent="0.25">
      <c r="A163" s="36" t="str">
        <f>'фонд начисленной заработной пла'!A163</f>
        <v xml:space="preserve">Викторовский </v>
      </c>
      <c r="B163" s="43">
        <f>ROUND(('фонд начисленной заработной пла'!B163/'среднесписочная численность'!B163/12)*1000,1)</f>
        <v>16039.5</v>
      </c>
      <c r="C163" s="43">
        <f>ROUND(('фонд начисленной заработной пла'!C163/'среднесписочная численность'!C163/12)*1000,1)</f>
        <v>20352.2</v>
      </c>
      <c r="D163" s="92">
        <f t="shared" si="115"/>
        <v>126.9</v>
      </c>
      <c r="E163" s="122">
        <f>ROUND(('фонд начисленной заработной пла'!E163/'среднесписочная численность'!E163/3)*1000,1)</f>
        <v>16906.3</v>
      </c>
      <c r="F163" s="27">
        <f>ROUND(('фонд начисленной заработной пла'!F163/'среднесписочная численность'!F163/3)*1000,1)</f>
        <v>21964.6</v>
      </c>
      <c r="G163" s="92">
        <f t="shared" si="116"/>
        <v>129.9</v>
      </c>
      <c r="H163" s="43">
        <f>ROUND(('фонд начисленной заработной пла'!H163/'среднесписочная численность'!H163/12)*1000,1)</f>
        <v>21616.3</v>
      </c>
      <c r="I163" s="92">
        <f t="shared" si="117"/>
        <v>106.2</v>
      </c>
      <c r="J163" s="43">
        <f>ROUND(('фонд начисленной заработной пла'!J163/'среднесписочная численность'!J163/12)*1000,1)</f>
        <v>24351.5</v>
      </c>
      <c r="K163" s="92">
        <f t="shared" si="79"/>
        <v>112.7</v>
      </c>
      <c r="L163" s="43">
        <f>ROUND(('фонд начисленной заработной пла'!L163/'среднесписочная численность'!L163/12)*1000,1)</f>
        <v>24837.3</v>
      </c>
      <c r="M163" s="92">
        <f t="shared" si="80"/>
        <v>102</v>
      </c>
      <c r="N163" s="43">
        <f>ROUND(('фонд начисленной заработной пла'!N163/'среднесписочная численность'!N163/12)*1000,1)</f>
        <v>25695.599999999999</v>
      </c>
      <c r="O163" s="92">
        <f t="shared" si="81"/>
        <v>103.5</v>
      </c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</row>
    <row r="164" spans="1:26" s="99" customFormat="1" ht="15" customHeight="1" x14ac:dyDescent="0.25">
      <c r="A164" s="36" t="str">
        <f>'фонд начисленной заработной пла'!A164</f>
        <v>Комаровский</v>
      </c>
      <c r="B164" s="43">
        <f>ROUND(('фонд начисленной заработной пла'!B164/'среднесписочная численность'!B164/12)*1000,1)</f>
        <v>24696.7</v>
      </c>
      <c r="C164" s="43">
        <f>ROUND(('фонд начисленной заработной пла'!C164/'среднесписочная численность'!C164/12)*1000,1)</f>
        <v>22055.8</v>
      </c>
      <c r="D164" s="92">
        <f t="shared" si="115"/>
        <v>89.3</v>
      </c>
      <c r="E164" s="122">
        <f>ROUND(('фонд начисленной заработной пла'!E164/'среднесписочная численность'!E164/3)*1000,1)</f>
        <v>22713.8</v>
      </c>
      <c r="F164" s="27">
        <f>ROUND(('фонд начисленной заработной пла'!F164/'среднесписочная численность'!F164/3)*1000,1)</f>
        <v>19994.5</v>
      </c>
      <c r="G164" s="92">
        <f t="shared" si="116"/>
        <v>88</v>
      </c>
      <c r="H164" s="43">
        <f>ROUND(('фонд начисленной заработной пла'!H164/'среднесписочная численность'!H164/12)*1000,1)</f>
        <v>26131.7</v>
      </c>
      <c r="I164" s="92">
        <f t="shared" si="117"/>
        <v>118.5</v>
      </c>
      <c r="J164" s="43">
        <f>ROUND(('фонд начисленной заработной пла'!J164/'среднесписочная численность'!J164/12)*1000,1)</f>
        <v>27664.6</v>
      </c>
      <c r="K164" s="92">
        <f t="shared" si="79"/>
        <v>105.9</v>
      </c>
      <c r="L164" s="43">
        <f>ROUND(('фонд начисленной заработной пла'!L164/'среднесписочная численность'!L164/12)*1000,1)</f>
        <v>27852</v>
      </c>
      <c r="M164" s="92">
        <f t="shared" si="80"/>
        <v>100.7</v>
      </c>
      <c r="N164" s="43">
        <f>ROUND(('фонд начисленной заработной пла'!N164/'среднесписочная численность'!N164/12)*1000,1)</f>
        <v>28871.4</v>
      </c>
      <c r="O164" s="92">
        <f t="shared" si="81"/>
        <v>103.7</v>
      </c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</row>
    <row r="165" spans="1:26" s="99" customFormat="1" ht="15.75" customHeight="1" x14ac:dyDescent="0.25">
      <c r="A165" s="36" t="str">
        <f>'фонд начисленной заработной пла'!A165</f>
        <v>Кореневский</v>
      </c>
      <c r="B165" s="43">
        <f>ROUND(('фонд начисленной заработной пла'!B165/'среднесписочная численность'!B165/12)*1000,1)</f>
        <v>19844.5</v>
      </c>
      <c r="C165" s="43">
        <f>ROUND(('фонд начисленной заработной пла'!C165/'среднесписочная численность'!C165/12)*1000,1)</f>
        <v>22540.799999999999</v>
      </c>
      <c r="D165" s="92">
        <f t="shared" si="115"/>
        <v>113.6</v>
      </c>
      <c r="E165" s="122">
        <f>ROUND(('фонд начисленной заработной пла'!E165/'среднесписочная численность'!E165/3)*1000,1)</f>
        <v>19027.599999999999</v>
      </c>
      <c r="F165" s="27">
        <f>ROUND(('фонд начисленной заработной пла'!F165/'среднесписочная численность'!F165/3)*1000,1)</f>
        <v>20338.599999999999</v>
      </c>
      <c r="G165" s="92">
        <f t="shared" si="116"/>
        <v>106.9</v>
      </c>
      <c r="H165" s="43">
        <f>ROUND(('фонд начисленной заработной пла'!H165/'среднесписочная численность'!H165/12)*1000,1)</f>
        <v>23935.200000000001</v>
      </c>
      <c r="I165" s="92">
        <f t="shared" si="117"/>
        <v>106.2</v>
      </c>
      <c r="J165" s="43">
        <f>ROUND(('фонд начисленной заработной пла'!J165/'среднесписочная численность'!J165/12)*1000,1)</f>
        <v>24892.9</v>
      </c>
      <c r="K165" s="92">
        <f t="shared" si="79"/>
        <v>104</v>
      </c>
      <c r="L165" s="43">
        <f>ROUND(('фонд начисленной заработной пла'!L165/'среднесписочная численность'!L165/12)*1000,1)</f>
        <v>25888.400000000001</v>
      </c>
      <c r="M165" s="92">
        <f t="shared" si="80"/>
        <v>104</v>
      </c>
      <c r="N165" s="43">
        <f>ROUND(('фонд начисленной заработной пла'!N165/'среднесписочная численность'!N165/12)*1000,1)</f>
        <v>26975.7</v>
      </c>
      <c r="O165" s="92">
        <f t="shared" si="81"/>
        <v>104.2</v>
      </c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</row>
    <row r="166" spans="1:26" s="99" customFormat="1" ht="15.75" customHeight="1" x14ac:dyDescent="0.25">
      <c r="A166" s="36" t="str">
        <f>'фонд начисленной заработной пла'!A166</f>
        <v>Любимовский</v>
      </c>
      <c r="B166" s="43">
        <f>ROUND(('фонд начисленной заработной пла'!B166/'среднесписочная численность'!B166/12)*1000,1)</f>
        <v>17501.8</v>
      </c>
      <c r="C166" s="43">
        <f>ROUND(('фонд начисленной заработной пла'!C166/'среднесписочная численность'!C166/12)*1000,1)</f>
        <v>20311.8</v>
      </c>
      <c r="D166" s="92">
        <f t="shared" si="115"/>
        <v>116.1</v>
      </c>
      <c r="E166" s="122">
        <f>ROUND(('фонд начисленной заработной пла'!E166/'среднесписочная численность'!E166/3)*1000,1)</f>
        <v>15008.7</v>
      </c>
      <c r="F166" s="27">
        <f>ROUND(('фонд начисленной заработной пла'!F166/'среднесписочная численность'!F166/3)*1000,1)</f>
        <v>21568.3</v>
      </c>
      <c r="G166" s="92">
        <f t="shared" si="116"/>
        <v>143.69999999999999</v>
      </c>
      <c r="H166" s="43">
        <f>ROUND(('фонд начисленной заработной пла'!H166/'среднесписочная численность'!H166/12)*1000,1)</f>
        <v>20789.099999999999</v>
      </c>
      <c r="I166" s="92">
        <f t="shared" si="117"/>
        <v>102.3</v>
      </c>
      <c r="J166" s="43">
        <f>ROUND(('фонд начисленной заработной пла'!J166/'среднесписочная численность'!J166/12)*1000,1)</f>
        <v>21994.7</v>
      </c>
      <c r="K166" s="92">
        <f t="shared" si="79"/>
        <v>105.8</v>
      </c>
      <c r="L166" s="43">
        <f>ROUND(('фонд начисленной заработной пла'!L166/'среднесписочная численность'!L166/12)*1000,1)</f>
        <v>23191.4</v>
      </c>
      <c r="M166" s="92">
        <f t="shared" si="80"/>
        <v>105.4</v>
      </c>
      <c r="N166" s="43">
        <f>ROUND(('фонд начисленной заработной пла'!N166/'среднесписочная численность'!N166/12)*1000,1)</f>
        <v>24670.7</v>
      </c>
      <c r="O166" s="92">
        <f t="shared" si="81"/>
        <v>106.4</v>
      </c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</row>
    <row r="167" spans="1:26" s="99" customFormat="1" ht="15.75" customHeight="1" x14ac:dyDescent="0.25">
      <c r="A167" s="36" t="str">
        <f>'фонд начисленной заработной пла'!A167</f>
        <v>Ольговский</v>
      </c>
      <c r="B167" s="43">
        <f>ROUND(('фонд начисленной заработной пла'!B167/'среднесписочная численность'!B167/12)*1000,1)</f>
        <v>25128.7</v>
      </c>
      <c r="C167" s="43">
        <f>ROUND(('фонд начисленной заработной пла'!C167/'среднесписочная численность'!C167/12)*1000,1)</f>
        <v>29908.9</v>
      </c>
      <c r="D167" s="92">
        <f t="shared" si="115"/>
        <v>119</v>
      </c>
      <c r="E167" s="122">
        <f>ROUND(('фонд начисленной заработной пла'!E167/'среднесписочная численность'!E167/3)*1000,1)</f>
        <v>19611.2</v>
      </c>
      <c r="F167" s="27">
        <f>ROUND(('фонд начисленной заработной пла'!F167/'среднесписочная численность'!F167/3)*1000,1)</f>
        <v>20734.599999999999</v>
      </c>
      <c r="G167" s="92">
        <f t="shared" si="116"/>
        <v>105.7</v>
      </c>
      <c r="H167" s="43">
        <f>ROUND(('фонд начисленной заработной пла'!H167/'среднесписочная численность'!H167/12)*1000,1)</f>
        <v>30396.5</v>
      </c>
      <c r="I167" s="92">
        <f t="shared" si="117"/>
        <v>101.6</v>
      </c>
      <c r="J167" s="43">
        <f>ROUND(('фонд начисленной заработной пла'!J167/'среднесписочная численность'!J167/12)*1000,1)</f>
        <v>31312.799999999999</v>
      </c>
      <c r="K167" s="92">
        <f t="shared" si="79"/>
        <v>103</v>
      </c>
      <c r="L167" s="43">
        <f>ROUND(('фонд начисленной заработной пла'!L167/'среднесписочная численность'!L167/12)*1000,1)</f>
        <v>32425.4</v>
      </c>
      <c r="M167" s="92">
        <f t="shared" si="80"/>
        <v>103.6</v>
      </c>
      <c r="N167" s="43">
        <f>ROUND(('фонд начисленной заработной пла'!N167/'среднесписочная численность'!N167/12)*1000,1)</f>
        <v>33715.599999999999</v>
      </c>
      <c r="O167" s="92">
        <f t="shared" si="81"/>
        <v>104</v>
      </c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</row>
    <row r="168" spans="1:26" s="99" customFormat="1" ht="17.25" customHeight="1" x14ac:dyDescent="0.25">
      <c r="A168" s="36" t="str">
        <f>'фонд начисленной заработной пла'!A168</f>
        <v>Пушкарский</v>
      </c>
      <c r="B168" s="43">
        <f>ROUND(('фонд начисленной заработной пла'!B168/'среднесписочная численность'!B168/12)*1000,1)</f>
        <v>27453.5</v>
      </c>
      <c r="C168" s="43">
        <f>ROUND(('фонд начисленной заработной пла'!C168/'среднесписочная численность'!C168/12)*1000,1)</f>
        <v>27568.3</v>
      </c>
      <c r="D168" s="92">
        <f t="shared" si="115"/>
        <v>100.4</v>
      </c>
      <c r="E168" s="122">
        <f>ROUND(('фонд начисленной заработной пла'!E168/'среднесписочная численность'!E168/3)*1000,1)</f>
        <v>26195.3</v>
      </c>
      <c r="F168" s="27">
        <f>ROUND(('фонд начисленной заработной пла'!F168/'среднесписочная численность'!F168/3)*1000,1)</f>
        <v>28716.5</v>
      </c>
      <c r="G168" s="92">
        <f t="shared" si="116"/>
        <v>109.6</v>
      </c>
      <c r="H168" s="43">
        <f>ROUND(('фонд начисленной заработной пла'!H168/'среднесписочная численность'!H168/12)*1000,1)</f>
        <v>29401.200000000001</v>
      </c>
      <c r="I168" s="92">
        <f t="shared" si="117"/>
        <v>106.6</v>
      </c>
      <c r="J168" s="43">
        <f>ROUND(('фонд начисленной заработной пла'!J168/'среднесписочная численность'!J168/12)*1000,1)</f>
        <v>29987.9</v>
      </c>
      <c r="K168" s="92">
        <f t="shared" si="79"/>
        <v>102</v>
      </c>
      <c r="L168" s="43">
        <f>ROUND(('фонд начисленной заработной пла'!L168/'среднесписочная численность'!L168/12)*1000,1)</f>
        <v>31313.9</v>
      </c>
      <c r="M168" s="92">
        <f t="shared" si="80"/>
        <v>104.4</v>
      </c>
      <c r="N168" s="43">
        <f>ROUND(('фонд начисленной заработной пла'!N168/'среднесписочная численность'!N168/12)*1000,1)</f>
        <v>32364.400000000001</v>
      </c>
      <c r="O168" s="92">
        <f t="shared" si="81"/>
        <v>103.4</v>
      </c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</row>
    <row r="169" spans="1:26" s="99" customFormat="1" ht="15" customHeight="1" x14ac:dyDescent="0.25">
      <c r="A169" s="36" t="str">
        <f>'фонд начисленной заработной пла'!A169</f>
        <v>Снагостский</v>
      </c>
      <c r="B169" s="43">
        <f>ROUND(('фонд начисленной заработной пла'!B169/'среднесписочная численность'!B169/12)*1000,1)</f>
        <v>16152.6</v>
      </c>
      <c r="C169" s="43">
        <f>ROUND(('фонд начисленной заработной пла'!C169/'среднесписочная численность'!C169/12)*1000,1)</f>
        <v>20137</v>
      </c>
      <c r="D169" s="92">
        <f t="shared" si="115"/>
        <v>124.7</v>
      </c>
      <c r="E169" s="122">
        <f>ROUND(('фонд начисленной заработной пла'!E169/'среднесписочная численность'!E169/3)*1000,1)</f>
        <v>17245.099999999999</v>
      </c>
      <c r="F169" s="27">
        <f>ROUND(('фонд начисленной заработной пла'!F169/'среднесписочная численность'!F169/3)*1000,1)</f>
        <v>21319</v>
      </c>
      <c r="G169" s="92">
        <f t="shared" si="116"/>
        <v>123.6</v>
      </c>
      <c r="H169" s="43">
        <f>ROUND(('фонд начисленной заработной пла'!H169/'среднесписочная численность'!H169/12)*1000,1)</f>
        <v>20800</v>
      </c>
      <c r="I169" s="92">
        <f t="shared" si="117"/>
        <v>103.3</v>
      </c>
      <c r="J169" s="43">
        <f>ROUND(('фонд начисленной заработной пла'!J169/'среднесписочная численность'!J169/12)*1000,1)</f>
        <v>22231.1</v>
      </c>
      <c r="K169" s="92">
        <f t="shared" si="79"/>
        <v>106.9</v>
      </c>
      <c r="L169" s="43">
        <f>ROUND(('фонд начисленной заработной пла'!L169/'среднесписочная численность'!L169/12)*1000,1)</f>
        <v>23436.2</v>
      </c>
      <c r="M169" s="92">
        <f t="shared" si="80"/>
        <v>105.4</v>
      </c>
      <c r="N169" s="43">
        <f>ROUND(('фонд начисленной заработной пла'!N169/'среднесписочная численность'!N169/12)*1000,1)</f>
        <v>24618.6</v>
      </c>
      <c r="O169" s="92">
        <f t="shared" si="81"/>
        <v>105</v>
      </c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</row>
    <row r="170" spans="1:26" s="99" customFormat="1" ht="17.25" customHeight="1" x14ac:dyDescent="0.25">
      <c r="A170" s="36" t="str">
        <f>'фонд начисленной заработной пла'!A170</f>
        <v>Толпинский</v>
      </c>
      <c r="B170" s="43">
        <f>ROUND(('фонд начисленной заработной пла'!B170/'среднесписочная численность'!B170/12)*1000,1)</f>
        <v>35455</v>
      </c>
      <c r="C170" s="43">
        <f>ROUND(('фонд начисленной заработной пла'!C170/'среднесписочная численность'!C170/12)*1000,1)</f>
        <v>40079.1</v>
      </c>
      <c r="D170" s="92">
        <f t="shared" si="115"/>
        <v>113</v>
      </c>
      <c r="E170" s="122">
        <f>ROUND(('фонд начисленной заработной пла'!E170/'среднесписочная численность'!E170/3)*1000,1)</f>
        <v>30567.200000000001</v>
      </c>
      <c r="F170" s="27">
        <f>ROUND(('фонд начисленной заработной пла'!F170/'среднесписочная численность'!F170/3)*1000,1)</f>
        <v>34183.699999999997</v>
      </c>
      <c r="G170" s="92">
        <f t="shared" si="116"/>
        <v>111.8</v>
      </c>
      <c r="H170" s="43">
        <f>ROUND(('фонд начисленной заработной пла'!H170/'среднесписочная численность'!H170/12)*1000,1)</f>
        <v>42394</v>
      </c>
      <c r="I170" s="92">
        <f t="shared" si="117"/>
        <v>105.8</v>
      </c>
      <c r="J170" s="43">
        <f>ROUND(('фонд начисленной заработной пла'!J170/'среднесписочная численность'!J170/12)*1000,1)</f>
        <v>43665.5</v>
      </c>
      <c r="K170" s="92">
        <f t="shared" si="79"/>
        <v>103</v>
      </c>
      <c r="L170" s="43">
        <f>ROUND(('фонд начисленной заработной пла'!L170/'среднесписочная численность'!L170/12)*1000,1)</f>
        <v>44538.8</v>
      </c>
      <c r="M170" s="92">
        <f t="shared" si="80"/>
        <v>102</v>
      </c>
      <c r="N170" s="43">
        <f>ROUND(('фонд начисленной заработной пла'!N170/'среднесписочная численность'!N170/12)*1000,1)</f>
        <v>45652</v>
      </c>
      <c r="O170" s="92">
        <f t="shared" si="81"/>
        <v>102.5</v>
      </c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</row>
    <row r="171" spans="1:26" s="99" customFormat="1" ht="17.25" customHeight="1" x14ac:dyDescent="0.25">
      <c r="A171" s="36" t="str">
        <f>'фонд начисленной заработной пла'!A171</f>
        <v>Шептуховский</v>
      </c>
      <c r="B171" s="43">
        <f>ROUND(('фонд начисленной заработной пла'!B171/'среднесписочная численность'!B171/12)*1000,1)</f>
        <v>15858.3</v>
      </c>
      <c r="C171" s="43">
        <f>ROUND(('фонд начисленной заработной пла'!C171/'среднесписочная численность'!C171/12)*1000,1)</f>
        <v>21095</v>
      </c>
      <c r="D171" s="92">
        <f t="shared" si="115"/>
        <v>133</v>
      </c>
      <c r="E171" s="122">
        <f>ROUND(('фонд начисленной заработной пла'!E171/'среднесписочная численность'!E171/3)*1000,1)</f>
        <v>21634.3</v>
      </c>
      <c r="F171" s="27">
        <f>ROUND(('фонд начисленной заработной пла'!F171/'среднесписочная численность'!F171/3)*1000,1)</f>
        <v>20689.7</v>
      </c>
      <c r="G171" s="92">
        <f t="shared" si="116"/>
        <v>95.6</v>
      </c>
      <c r="H171" s="43">
        <f>ROUND(('фонд начисленной заработной пла'!H171/'среднесписочная численность'!H171/12)*1000,1)</f>
        <v>23626.3</v>
      </c>
      <c r="I171" s="92">
        <f t="shared" si="117"/>
        <v>112</v>
      </c>
      <c r="J171" s="43">
        <f>ROUND(('фонд начисленной заработной пла'!J171/'среднесписочная численность'!J171/12)*1000,1)</f>
        <v>24452.5</v>
      </c>
      <c r="K171" s="92">
        <f t="shared" si="79"/>
        <v>103.5</v>
      </c>
      <c r="L171" s="43">
        <f>ROUND(('фонд начисленной заработной пла'!L171/'среднесписочная численность'!L171/12)*1000,1)</f>
        <v>25162.2</v>
      </c>
      <c r="M171" s="92">
        <f t="shared" si="80"/>
        <v>102.9</v>
      </c>
      <c r="N171" s="43">
        <f>ROUND(('фонд начисленной заработной пла'!N171/'среднесписочная численность'!N171/12)*1000,1)</f>
        <v>25916.7</v>
      </c>
      <c r="O171" s="92">
        <f t="shared" si="81"/>
        <v>103</v>
      </c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</row>
    <row r="172" spans="1:26" ht="15.75" customHeight="1" x14ac:dyDescent="0.25">
      <c r="A172" s="44" t="str">
        <f>'фонд начисленной заработной пла'!A172</f>
        <v>(Наименование С/С)</v>
      </c>
      <c r="B172" s="41" t="e">
        <f>ROUND(('фонд начисленной заработной пла'!B172/'среднесписочная численность'!B172/12)*1000,1)</f>
        <v>#DIV/0!</v>
      </c>
      <c r="C172" s="41" t="e">
        <f>ROUND(('фонд начисленной заработной пла'!C172/'среднесписочная численность'!C172/12)*1000,1)</f>
        <v>#DIV/0!</v>
      </c>
      <c r="D172" s="42" t="e">
        <f t="shared" si="115"/>
        <v>#DIV/0!</v>
      </c>
      <c r="E172" s="43" t="e">
        <f>ROUND(('фонд начисленной заработной пла'!E172/'среднесписочная численность'!E172/4)*1000,1)</f>
        <v>#DIV/0!</v>
      </c>
      <c r="F172" s="27" t="e">
        <f>ROUND(('фонд начисленной заработной пла'!F172/'среднесписочная численность'!F172/3)*1000,1)</f>
        <v>#DIV/0!</v>
      </c>
      <c r="G172" s="42" t="e">
        <f t="shared" si="116"/>
        <v>#DIV/0!</v>
      </c>
      <c r="H172" s="41" t="e">
        <f>ROUND(('фонд начисленной заработной пла'!H172/'среднесписочная численность'!H172/12)*1000,1)</f>
        <v>#DIV/0!</v>
      </c>
      <c r="I172" s="42" t="e">
        <f t="shared" si="117"/>
        <v>#DIV/0!</v>
      </c>
      <c r="J172" s="41" t="e">
        <f>ROUND(('фонд начисленной заработной пла'!J172/'среднесписочная численность'!J172/12)*1000,1)</f>
        <v>#DIV/0!</v>
      </c>
      <c r="K172" s="42" t="e">
        <f t="shared" si="79"/>
        <v>#DIV/0!</v>
      </c>
      <c r="L172" s="41" t="e">
        <f>ROUND(('фонд начисленной заработной пла'!L172/'среднесписочная численность'!L172/12)*1000,1)</f>
        <v>#DIV/0!</v>
      </c>
      <c r="M172" s="42" t="e">
        <f t="shared" si="80"/>
        <v>#DIV/0!</v>
      </c>
      <c r="N172" s="41" t="e">
        <f>ROUND(('фонд начисленной заработной пла'!N172/'среднесписочная численность'!N172/12)*1000,1)</f>
        <v>#DIV/0!</v>
      </c>
      <c r="O172" s="42" t="e">
        <f t="shared" si="81"/>
        <v>#DIV/0!</v>
      </c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7.25" customHeight="1" x14ac:dyDescent="0.25">
      <c r="A173" s="44" t="str">
        <f>'фонд начисленной заработной пла'!A173</f>
        <v>(Наименование С/С)</v>
      </c>
      <c r="B173" s="41" t="e">
        <f>ROUND(('фонд начисленной заработной пла'!B173/'среднесписочная численность'!B173/12)*1000,1)</f>
        <v>#DIV/0!</v>
      </c>
      <c r="C173" s="41" t="e">
        <f>ROUND(('фонд начисленной заработной пла'!C173/'среднесписочная численность'!C173/12)*1000,1)</f>
        <v>#DIV/0!</v>
      </c>
      <c r="D173" s="42" t="e">
        <f t="shared" si="115"/>
        <v>#DIV/0!</v>
      </c>
      <c r="E173" s="43" t="e">
        <f>ROUND(('фонд начисленной заработной пла'!E173/'среднесписочная численность'!E173/4)*1000,1)</f>
        <v>#DIV/0!</v>
      </c>
      <c r="F173" s="31" t="e">
        <f>ROUND(('фонд начисленной заработной пла'!F173/'среднесписочная численность'!F173/3)*1000,1)</f>
        <v>#DIV/0!</v>
      </c>
      <c r="G173" s="42" t="e">
        <f t="shared" si="116"/>
        <v>#DIV/0!</v>
      </c>
      <c r="H173" s="41" t="e">
        <f>ROUND(('фонд начисленной заработной пла'!H173/'среднесписочная численность'!H173/12)*1000,1)</f>
        <v>#DIV/0!</v>
      </c>
      <c r="I173" s="42" t="e">
        <f t="shared" si="117"/>
        <v>#DIV/0!</v>
      </c>
      <c r="J173" s="41" t="e">
        <f>ROUND(('фонд начисленной заработной пла'!J173/'среднесписочная численность'!J173/12)*1000,1)</f>
        <v>#DIV/0!</v>
      </c>
      <c r="K173" s="42" t="e">
        <f t="shared" si="79"/>
        <v>#DIV/0!</v>
      </c>
      <c r="L173" s="41" t="e">
        <f>ROUND(('фонд начисленной заработной пла'!L173/'среднесписочная численность'!L173/12)*1000,1)</f>
        <v>#DIV/0!</v>
      </c>
      <c r="M173" s="42" t="e">
        <f t="shared" si="80"/>
        <v>#DIV/0!</v>
      </c>
      <c r="N173" s="41" t="e">
        <f>ROUND(('фонд начисленной заработной пла'!N173/'среднесписочная численность'!N173/12)*1000,1)</f>
        <v>#DIV/0!</v>
      </c>
      <c r="O173" s="42" t="e">
        <f t="shared" si="81"/>
        <v>#DIV/0!</v>
      </c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7.25" customHeight="1" x14ac:dyDescent="0.25">
      <c r="A174" s="44" t="str">
        <f>'фонд начисленной заработной пла'!A174</f>
        <v>(Наименование С/С)</v>
      </c>
      <c r="B174" s="41" t="e">
        <f>ROUND(('фонд начисленной заработной пла'!B174/'среднесписочная численность'!B174/12)*1000,1)</f>
        <v>#DIV/0!</v>
      </c>
      <c r="C174" s="41" t="e">
        <f>ROUND(('фонд начисленной заработной пла'!C174/'среднесписочная численность'!C174/12)*1000,1)</f>
        <v>#DIV/0!</v>
      </c>
      <c r="D174" s="42" t="e">
        <f t="shared" si="115"/>
        <v>#DIV/0!</v>
      </c>
      <c r="E174" s="43" t="e">
        <f>ROUND(('фонд начисленной заработной пла'!E174/'среднесписочная численность'!E174/4)*1000,1)</f>
        <v>#DIV/0!</v>
      </c>
      <c r="F174" s="31" t="e">
        <f>ROUND(('фонд начисленной заработной пла'!F174/'среднесписочная численность'!F174/3)*1000,1)</f>
        <v>#DIV/0!</v>
      </c>
      <c r="G174" s="42" t="e">
        <f t="shared" si="116"/>
        <v>#DIV/0!</v>
      </c>
      <c r="H174" s="41" t="e">
        <f>ROUND(('фонд начисленной заработной пла'!H174/'среднесписочная численность'!H174/12)*1000,1)</f>
        <v>#DIV/0!</v>
      </c>
      <c r="I174" s="42" t="e">
        <f t="shared" si="117"/>
        <v>#DIV/0!</v>
      </c>
      <c r="J174" s="41" t="e">
        <f>ROUND(('фонд начисленной заработной пла'!J174/'среднесписочная численность'!J174/12)*1000,1)</f>
        <v>#DIV/0!</v>
      </c>
      <c r="K174" s="42" t="e">
        <f t="shared" si="79"/>
        <v>#DIV/0!</v>
      </c>
      <c r="L174" s="41" t="e">
        <f>ROUND(('фонд начисленной заработной пла'!L174/'среднесписочная численность'!L174/12)*1000,1)</f>
        <v>#DIV/0!</v>
      </c>
      <c r="M174" s="42" t="e">
        <f t="shared" si="80"/>
        <v>#DIV/0!</v>
      </c>
      <c r="N174" s="41" t="e">
        <f>ROUND(('фонд начисленной заработной пла'!N174/'среднесписочная численность'!N174/12)*1000,1)</f>
        <v>#DIV/0!</v>
      </c>
      <c r="O174" s="42" t="e">
        <f t="shared" si="81"/>
        <v>#DIV/0!</v>
      </c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7.25" customHeight="1" x14ac:dyDescent="0.25">
      <c r="A175" s="44" t="str">
        <f>'фонд начисленной заработной пла'!A175</f>
        <v>(Наименование С/С)</v>
      </c>
      <c r="B175" s="41" t="e">
        <f>ROUND(('фонд начисленной заработной пла'!B175/'среднесписочная численность'!B175/12)*1000,1)</f>
        <v>#DIV/0!</v>
      </c>
      <c r="C175" s="41" t="e">
        <f>ROUND(('фонд начисленной заработной пла'!C175/'среднесписочная численность'!C175/12)*1000,1)</f>
        <v>#DIV/0!</v>
      </c>
      <c r="D175" s="42" t="e">
        <f t="shared" si="115"/>
        <v>#DIV/0!</v>
      </c>
      <c r="E175" s="43" t="e">
        <f>ROUND(('фонд начисленной заработной пла'!E175/'среднесписочная численность'!E175/4)*1000,1)</f>
        <v>#DIV/0!</v>
      </c>
      <c r="F175" s="31" t="e">
        <f>ROUND(('фонд начисленной заработной пла'!F175/'среднесписочная численность'!F175/3)*1000,1)</f>
        <v>#DIV/0!</v>
      </c>
      <c r="G175" s="42" t="e">
        <f t="shared" si="116"/>
        <v>#DIV/0!</v>
      </c>
      <c r="H175" s="41" t="e">
        <f>ROUND(('фонд начисленной заработной пла'!H175/'среднесписочная численность'!H175/12)*1000,1)</f>
        <v>#DIV/0!</v>
      </c>
      <c r="I175" s="42" t="e">
        <f t="shared" si="117"/>
        <v>#DIV/0!</v>
      </c>
      <c r="J175" s="41" t="e">
        <f>ROUND(('фонд начисленной заработной пла'!J175/'среднесписочная численность'!J175/12)*1000,1)</f>
        <v>#DIV/0!</v>
      </c>
      <c r="K175" s="42" t="e">
        <f t="shared" si="79"/>
        <v>#DIV/0!</v>
      </c>
      <c r="L175" s="41" t="e">
        <f>ROUND(('фонд начисленной заработной пла'!L175/'среднесписочная численность'!L175/12)*1000,1)</f>
        <v>#DIV/0!</v>
      </c>
      <c r="M175" s="42" t="e">
        <f>ROUND(L175/J175*100,1)</f>
        <v>#DIV/0!</v>
      </c>
      <c r="N175" s="41" t="e">
        <f>ROUND(('фонд начисленной заработной пла'!N175/'среднесписочная численность'!N175/12)*1000,1)</f>
        <v>#DIV/0!</v>
      </c>
      <c r="O175" s="42" t="e">
        <f t="shared" si="81"/>
        <v>#DIV/0!</v>
      </c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 customHeight="1" x14ac:dyDescent="0.25">
      <c r="A176" s="44" t="str">
        <f>'фонд начисленной заработной пла'!A176</f>
        <v>(Наименование С/С)</v>
      </c>
      <c r="B176" s="41" t="e">
        <f>ROUND(('фонд начисленной заработной пла'!B176/'среднесписочная численность'!B176/12)*1000,1)</f>
        <v>#DIV/0!</v>
      </c>
      <c r="C176" s="41" t="e">
        <f>ROUND(('фонд начисленной заработной пла'!C176/'среднесписочная численность'!C176/12)*1000,1)</f>
        <v>#DIV/0!</v>
      </c>
      <c r="D176" s="42" t="e">
        <f t="shared" si="115"/>
        <v>#DIV/0!</v>
      </c>
      <c r="E176" s="43" t="e">
        <f>ROUND(('фонд начисленной заработной пла'!E176/'среднесписочная численность'!E176/4)*1000,1)</f>
        <v>#DIV/0!</v>
      </c>
      <c r="F176" s="31" t="e">
        <f>ROUND(('фонд начисленной заработной пла'!F176/'среднесписочная численность'!F176/3)*1000,1)</f>
        <v>#DIV/0!</v>
      </c>
      <c r="G176" s="42" t="e">
        <f t="shared" si="116"/>
        <v>#DIV/0!</v>
      </c>
      <c r="H176" s="41" t="e">
        <f>ROUND(('фонд начисленной заработной пла'!H176/'среднесписочная численность'!H176/12)*1000,1)</f>
        <v>#DIV/0!</v>
      </c>
      <c r="I176" s="42" t="e">
        <f t="shared" si="117"/>
        <v>#DIV/0!</v>
      </c>
      <c r="J176" s="41" t="e">
        <f>ROUND(('фонд начисленной заработной пла'!J176/'среднесписочная численность'!J176/12)*1000,1)</f>
        <v>#DIV/0!</v>
      </c>
      <c r="K176" s="42" t="e">
        <f t="shared" si="79"/>
        <v>#DIV/0!</v>
      </c>
      <c r="L176" s="41" t="e">
        <f>ROUND(('фонд начисленной заработной пла'!L176/'среднесписочная численность'!L176/12)*1000,1)</f>
        <v>#DIV/0!</v>
      </c>
      <c r="M176" s="42" t="e">
        <f t="shared" ref="M176:M186" si="118">ROUND(L176/J176*100,1)</f>
        <v>#DIV/0!</v>
      </c>
      <c r="N176" s="41" t="e">
        <f>ROUND(('фонд начисленной заработной пла'!N176/'среднесписочная численность'!N176/12)*1000,1)</f>
        <v>#DIV/0!</v>
      </c>
      <c r="O176" s="42" t="e">
        <f t="shared" si="81"/>
        <v>#DIV/0!</v>
      </c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44" t="str">
        <f>'фонд начисленной заработной пла'!A177</f>
        <v>(Наименование С/С)</v>
      </c>
      <c r="B177" s="41" t="e">
        <f>ROUND(('фонд начисленной заработной пла'!B177/'среднесписочная численность'!B177/12)*1000,1)</f>
        <v>#DIV/0!</v>
      </c>
      <c r="C177" s="41" t="e">
        <f>ROUND(('фонд начисленной заработной пла'!C177/'среднесписочная численность'!C177/12)*1000,1)</f>
        <v>#DIV/0!</v>
      </c>
      <c r="D177" s="42" t="e">
        <f t="shared" si="115"/>
        <v>#DIV/0!</v>
      </c>
      <c r="E177" s="43" t="e">
        <f>ROUND(('фонд начисленной заработной пла'!E177/'среднесписочная численность'!E177/4)*1000,1)</f>
        <v>#DIV/0!</v>
      </c>
      <c r="F177" s="31" t="e">
        <f>ROUND(('фонд начисленной заработной пла'!F177/'среднесписочная численность'!F177/3)*1000,1)</f>
        <v>#DIV/0!</v>
      </c>
      <c r="G177" s="42" t="e">
        <f t="shared" si="116"/>
        <v>#DIV/0!</v>
      </c>
      <c r="H177" s="41" t="e">
        <f>ROUND(('фонд начисленной заработной пла'!H177/'среднесписочная численность'!H177/12)*1000,1)</f>
        <v>#DIV/0!</v>
      </c>
      <c r="I177" s="42" t="e">
        <f t="shared" si="117"/>
        <v>#DIV/0!</v>
      </c>
      <c r="J177" s="41" t="e">
        <f>ROUND(('фонд начисленной заработной пла'!J177/'среднесписочная численность'!J177/12)*1000,1)</f>
        <v>#DIV/0!</v>
      </c>
      <c r="K177" s="42" t="e">
        <f t="shared" si="79"/>
        <v>#DIV/0!</v>
      </c>
      <c r="L177" s="41" t="e">
        <f>ROUND(('фонд начисленной заработной пла'!L177/'среднесписочная численность'!L177/12)*1000,1)</f>
        <v>#DIV/0!</v>
      </c>
      <c r="M177" s="42" t="e">
        <f t="shared" si="118"/>
        <v>#DIV/0!</v>
      </c>
      <c r="N177" s="41" t="e">
        <f>ROUND(('фонд начисленной заработной пла'!N177/'среднесписочная численность'!N177/12)*1000,1)</f>
        <v>#DIV/0!</v>
      </c>
      <c r="O177" s="42" t="e">
        <f t="shared" si="81"/>
        <v>#DIV/0!</v>
      </c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7.25" customHeight="1" x14ac:dyDescent="0.25">
      <c r="A178" s="44" t="str">
        <f>'фонд начисленной заработной пла'!A178</f>
        <v>(Наименование С/С)</v>
      </c>
      <c r="B178" s="41" t="e">
        <f>ROUND(('фонд начисленной заработной пла'!B178/'среднесписочная численность'!B178/12)*1000,1)</f>
        <v>#DIV/0!</v>
      </c>
      <c r="C178" s="41" t="e">
        <f>ROUND(('фонд начисленной заработной пла'!C178/'среднесписочная численность'!C178/12)*1000,1)</f>
        <v>#DIV/0!</v>
      </c>
      <c r="D178" s="42" t="e">
        <f t="shared" si="115"/>
        <v>#DIV/0!</v>
      </c>
      <c r="E178" s="43" t="e">
        <f>ROUND(('фонд начисленной заработной пла'!E178/'среднесписочная численность'!E178/4)*1000,1)</f>
        <v>#DIV/0!</v>
      </c>
      <c r="F178" s="31" t="e">
        <f>ROUND(('фонд начисленной заработной пла'!F178/'среднесписочная численность'!F178/3)*1000,1)</f>
        <v>#DIV/0!</v>
      </c>
      <c r="G178" s="42" t="e">
        <f t="shared" si="116"/>
        <v>#DIV/0!</v>
      </c>
      <c r="H178" s="41" t="e">
        <f>ROUND(('фонд начисленной заработной пла'!H178/'среднесписочная численность'!H178/12)*1000,1)</f>
        <v>#DIV/0!</v>
      </c>
      <c r="I178" s="42" t="e">
        <f t="shared" si="117"/>
        <v>#DIV/0!</v>
      </c>
      <c r="J178" s="41" t="e">
        <f>ROUND(('фонд начисленной заработной пла'!J178/'среднесписочная численность'!J178/12)*1000,1)</f>
        <v>#DIV/0!</v>
      </c>
      <c r="K178" s="42" t="e">
        <f t="shared" si="79"/>
        <v>#DIV/0!</v>
      </c>
      <c r="L178" s="41" t="e">
        <f>ROUND(('фонд начисленной заработной пла'!L178/'среднесписочная численность'!L178/12)*1000,1)</f>
        <v>#DIV/0!</v>
      </c>
      <c r="M178" s="42" t="e">
        <f t="shared" si="118"/>
        <v>#DIV/0!</v>
      </c>
      <c r="N178" s="41" t="e">
        <f>ROUND(('фонд начисленной заработной пла'!N178/'среднесписочная численность'!N178/12)*1000,1)</f>
        <v>#DIV/0!</v>
      </c>
      <c r="O178" s="42" t="e">
        <f t="shared" si="81"/>
        <v>#DIV/0!</v>
      </c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 customHeight="1" x14ac:dyDescent="0.25">
      <c r="A179" s="44" t="str">
        <f>'фонд начисленной заработной пла'!A179</f>
        <v>(Наименование С/С)</v>
      </c>
      <c r="B179" s="41" t="e">
        <f>ROUND(('фонд начисленной заработной пла'!B179/'среднесписочная численность'!B179/12)*1000,1)</f>
        <v>#DIV/0!</v>
      </c>
      <c r="C179" s="41" t="e">
        <f>ROUND(('фонд начисленной заработной пла'!C179/'среднесписочная численность'!C179/12)*1000,1)</f>
        <v>#DIV/0!</v>
      </c>
      <c r="D179" s="42" t="e">
        <f t="shared" si="115"/>
        <v>#DIV/0!</v>
      </c>
      <c r="E179" s="43" t="e">
        <f>ROUND(('фонд начисленной заработной пла'!E179/'среднесписочная численность'!E179/4)*1000,1)</f>
        <v>#DIV/0!</v>
      </c>
      <c r="F179" s="31" t="e">
        <f>ROUND(('фонд начисленной заработной пла'!F179/'среднесписочная численность'!F179/3)*1000,1)</f>
        <v>#DIV/0!</v>
      </c>
      <c r="G179" s="42" t="e">
        <f t="shared" si="116"/>
        <v>#DIV/0!</v>
      </c>
      <c r="H179" s="41" t="e">
        <f>ROUND(('фонд начисленной заработной пла'!H179/'среднесписочная численность'!H179/12)*1000,1)</f>
        <v>#DIV/0!</v>
      </c>
      <c r="I179" s="42" t="e">
        <f t="shared" si="117"/>
        <v>#DIV/0!</v>
      </c>
      <c r="J179" s="41" t="e">
        <f>ROUND(('фонд начисленной заработной пла'!J179/'среднесписочная численность'!J179/12)*1000,1)</f>
        <v>#DIV/0!</v>
      </c>
      <c r="K179" s="42" t="e">
        <f t="shared" si="79"/>
        <v>#DIV/0!</v>
      </c>
      <c r="L179" s="41" t="e">
        <f>ROUND(('фонд начисленной заработной пла'!L179/'среднесписочная численность'!L179/12)*1000,1)</f>
        <v>#DIV/0!</v>
      </c>
      <c r="M179" s="42" t="e">
        <f t="shared" si="118"/>
        <v>#DIV/0!</v>
      </c>
      <c r="N179" s="41" t="e">
        <f>ROUND(('фонд начисленной заработной пла'!N179/'среднесписочная численность'!N179/12)*1000,1)</f>
        <v>#DIV/0!</v>
      </c>
      <c r="O179" s="42" t="e">
        <f t="shared" si="81"/>
        <v>#DIV/0!</v>
      </c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.5" customHeight="1" x14ac:dyDescent="0.25">
      <c r="A180" s="44" t="str">
        <f>'фонд начисленной заработной пла'!A180</f>
        <v>(Наименование С/С)</v>
      </c>
      <c r="B180" s="41" t="e">
        <f>ROUND(('фонд начисленной заработной пла'!B180/'среднесписочная численность'!B180/12)*1000,1)</f>
        <v>#DIV/0!</v>
      </c>
      <c r="C180" s="41" t="e">
        <f>ROUND(('фонд начисленной заработной пла'!C180/'среднесписочная численность'!C180/12)*1000,1)</f>
        <v>#DIV/0!</v>
      </c>
      <c r="D180" s="42" t="e">
        <f t="shared" si="115"/>
        <v>#DIV/0!</v>
      </c>
      <c r="E180" s="43" t="e">
        <f>ROUND(('фонд начисленной заработной пла'!E180/'среднесписочная численность'!E180/4)*1000,1)</f>
        <v>#DIV/0!</v>
      </c>
      <c r="F180" s="31" t="e">
        <f>ROUND(('фонд начисленной заработной пла'!F180/'среднесписочная численность'!F180/3)*1000,1)</f>
        <v>#DIV/0!</v>
      </c>
      <c r="G180" s="42" t="e">
        <f t="shared" si="116"/>
        <v>#DIV/0!</v>
      </c>
      <c r="H180" s="41" t="e">
        <f>ROUND(('фонд начисленной заработной пла'!H180/'среднесписочная численность'!H180/12)*1000,1)</f>
        <v>#DIV/0!</v>
      </c>
      <c r="I180" s="42" t="e">
        <f t="shared" si="117"/>
        <v>#DIV/0!</v>
      </c>
      <c r="J180" s="41" t="e">
        <f>ROUND(('фонд начисленной заработной пла'!J180/'среднесписочная численность'!J180/12)*1000,1)</f>
        <v>#DIV/0!</v>
      </c>
      <c r="K180" s="42" t="e">
        <f t="shared" si="79"/>
        <v>#DIV/0!</v>
      </c>
      <c r="L180" s="41" t="e">
        <f>ROUND(('фонд начисленной заработной пла'!L180/'среднесписочная численность'!L180/12)*1000,1)</f>
        <v>#DIV/0!</v>
      </c>
      <c r="M180" s="42" t="e">
        <f t="shared" si="118"/>
        <v>#DIV/0!</v>
      </c>
      <c r="N180" s="41" t="e">
        <f>ROUND(('фонд начисленной заработной пла'!N180/'среднесписочная численность'!N180/12)*1000,1)</f>
        <v>#DIV/0!</v>
      </c>
      <c r="O180" s="42" t="e">
        <f t="shared" si="81"/>
        <v>#DIV/0!</v>
      </c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44" t="str">
        <f>'фонд начисленной заработной пла'!A181</f>
        <v>(Наименование С/С)</v>
      </c>
      <c r="B181" s="41" t="e">
        <f>ROUND(('фонд начисленной заработной пла'!B181/'среднесписочная численность'!B181/12)*1000,1)</f>
        <v>#DIV/0!</v>
      </c>
      <c r="C181" s="41" t="e">
        <f>ROUND(('фонд начисленной заработной пла'!C181/'среднесписочная численность'!C181/12)*1000,1)</f>
        <v>#DIV/0!</v>
      </c>
      <c r="D181" s="42" t="e">
        <f t="shared" si="115"/>
        <v>#DIV/0!</v>
      </c>
      <c r="E181" s="43" t="e">
        <f>ROUND(('фонд начисленной заработной пла'!E181/'среднесписочная численность'!E181/4)*1000,1)</f>
        <v>#DIV/0!</v>
      </c>
      <c r="F181" s="31" t="e">
        <f>ROUND(('фонд начисленной заработной пла'!F181/'среднесписочная численность'!F181/3)*1000,1)</f>
        <v>#DIV/0!</v>
      </c>
      <c r="G181" s="42" t="e">
        <f t="shared" si="116"/>
        <v>#DIV/0!</v>
      </c>
      <c r="H181" s="41" t="e">
        <f>ROUND(('фонд начисленной заработной пла'!H181/'среднесписочная численность'!H181/12)*1000,1)</f>
        <v>#DIV/0!</v>
      </c>
      <c r="I181" s="42" t="e">
        <f t="shared" si="117"/>
        <v>#DIV/0!</v>
      </c>
      <c r="J181" s="41" t="e">
        <f>ROUND(('фонд начисленной заработной пла'!J181/'среднесписочная численность'!J181/12)*1000,1)</f>
        <v>#DIV/0!</v>
      </c>
      <c r="K181" s="42" t="e">
        <f t="shared" si="79"/>
        <v>#DIV/0!</v>
      </c>
      <c r="L181" s="41" t="e">
        <f>ROUND(('фонд начисленной заработной пла'!L181/'среднесписочная численность'!L181/12)*1000,1)</f>
        <v>#DIV/0!</v>
      </c>
      <c r="M181" s="42" t="e">
        <f t="shared" si="118"/>
        <v>#DIV/0!</v>
      </c>
      <c r="N181" s="41" t="e">
        <f>ROUND(('фонд начисленной заработной пла'!N181/'среднесписочная численность'!N181/12)*1000,1)</f>
        <v>#DIV/0!</v>
      </c>
      <c r="O181" s="42" t="e">
        <f t="shared" si="81"/>
        <v>#DIV/0!</v>
      </c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 customHeight="1" x14ac:dyDescent="0.25">
      <c r="A182" s="44" t="str">
        <f>'фонд начисленной заработной пла'!A182</f>
        <v>(Наименование С/С)</v>
      </c>
      <c r="B182" s="41" t="e">
        <f>ROUND(('фонд начисленной заработной пла'!B182/'среднесписочная численность'!B182/12)*1000,1)</f>
        <v>#DIV/0!</v>
      </c>
      <c r="C182" s="41" t="e">
        <f>ROUND(('фонд начисленной заработной пла'!C182/'среднесписочная численность'!C182/12)*1000,1)</f>
        <v>#DIV/0!</v>
      </c>
      <c r="D182" s="42" t="e">
        <f t="shared" si="115"/>
        <v>#DIV/0!</v>
      </c>
      <c r="E182" s="43" t="e">
        <f>ROUND(('фонд начисленной заработной пла'!E182/'среднесписочная численность'!E182/4)*1000,1)</f>
        <v>#DIV/0!</v>
      </c>
      <c r="F182" s="31" t="e">
        <f>ROUND(('фонд начисленной заработной пла'!F182/'среднесписочная численность'!F182/3)*1000,1)</f>
        <v>#DIV/0!</v>
      </c>
      <c r="G182" s="42" t="e">
        <f t="shared" si="116"/>
        <v>#DIV/0!</v>
      </c>
      <c r="H182" s="41" t="e">
        <f>ROUND(('фонд начисленной заработной пла'!H182/'среднесписочная численность'!H182/12)*1000,1)</f>
        <v>#DIV/0!</v>
      </c>
      <c r="I182" s="42" t="e">
        <f t="shared" si="117"/>
        <v>#DIV/0!</v>
      </c>
      <c r="J182" s="41" t="e">
        <f>ROUND(('фонд начисленной заработной пла'!J182/'среднесписочная численность'!J182/12)*1000,1)</f>
        <v>#DIV/0!</v>
      </c>
      <c r="K182" s="42" t="e">
        <f t="shared" ref="K182:K186" si="119">ROUND(J182/H182*100,1)</f>
        <v>#DIV/0!</v>
      </c>
      <c r="L182" s="41" t="e">
        <f>ROUND(('фонд начисленной заработной пла'!L182/'среднесписочная численность'!L182/12)*1000,1)</f>
        <v>#DIV/0!</v>
      </c>
      <c r="M182" s="42" t="e">
        <f t="shared" si="118"/>
        <v>#DIV/0!</v>
      </c>
      <c r="N182" s="41" t="e">
        <f>ROUND(('фонд начисленной заработной пла'!N182/'среднесписочная численность'!N182/12)*1000,1)</f>
        <v>#DIV/0!</v>
      </c>
      <c r="O182" s="42" t="e">
        <f t="shared" ref="O182:O186" si="120">ROUND(N182/L182*100,1)</f>
        <v>#DIV/0!</v>
      </c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44" t="str">
        <f>'фонд начисленной заработной пла'!A183</f>
        <v>(Наименование С/С)</v>
      </c>
      <c r="B183" s="41" t="e">
        <f>ROUND(('фонд начисленной заработной пла'!B183/'среднесписочная численность'!B183/12)*1000,1)</f>
        <v>#DIV/0!</v>
      </c>
      <c r="C183" s="41" t="e">
        <f>ROUND(('фонд начисленной заработной пла'!C183/'среднесписочная численность'!C183/12)*1000,1)</f>
        <v>#DIV/0!</v>
      </c>
      <c r="D183" s="42" t="e">
        <f t="shared" si="115"/>
        <v>#DIV/0!</v>
      </c>
      <c r="E183" s="43" t="e">
        <f>ROUND(('фонд начисленной заработной пла'!E183/'среднесписочная численность'!E183/4)*1000,1)</f>
        <v>#DIV/0!</v>
      </c>
      <c r="F183" s="31" t="e">
        <f>ROUND(('фонд начисленной заработной пла'!F183/'среднесписочная численность'!F183/3)*1000,1)</f>
        <v>#DIV/0!</v>
      </c>
      <c r="G183" s="42" t="e">
        <f t="shared" si="116"/>
        <v>#DIV/0!</v>
      </c>
      <c r="H183" s="41" t="e">
        <f>ROUND(('фонд начисленной заработной пла'!H183/'среднесписочная численность'!H183/12)*1000,1)</f>
        <v>#DIV/0!</v>
      </c>
      <c r="I183" s="42" t="e">
        <f t="shared" si="117"/>
        <v>#DIV/0!</v>
      </c>
      <c r="J183" s="41" t="e">
        <f>ROUND(('фонд начисленной заработной пла'!J183/'среднесписочная численность'!J183/12)*1000,1)</f>
        <v>#DIV/0!</v>
      </c>
      <c r="K183" s="42" t="e">
        <f t="shared" si="119"/>
        <v>#DIV/0!</v>
      </c>
      <c r="L183" s="41" t="e">
        <f>ROUND(('фонд начисленной заработной пла'!L183/'среднесписочная численность'!L183/12)*1000,1)</f>
        <v>#DIV/0!</v>
      </c>
      <c r="M183" s="42" t="e">
        <f t="shared" si="118"/>
        <v>#DIV/0!</v>
      </c>
      <c r="N183" s="41" t="e">
        <f>ROUND(('фонд начисленной заработной пла'!N183/'среднесписочная численность'!N183/12)*1000,1)</f>
        <v>#DIV/0!</v>
      </c>
      <c r="O183" s="42" t="e">
        <f t="shared" si="120"/>
        <v>#DIV/0!</v>
      </c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6.5" customHeight="1" x14ac:dyDescent="0.25">
      <c r="A184" s="44" t="str">
        <f>'фонд начисленной заработной пла'!A184</f>
        <v>(Наименование С/С)</v>
      </c>
      <c r="B184" s="41" t="e">
        <f>ROUND(('фонд начисленной заработной пла'!B184/'среднесписочная численность'!B184/12)*1000,1)</f>
        <v>#DIV/0!</v>
      </c>
      <c r="C184" s="41" t="e">
        <f>ROUND(('фонд начисленной заработной пла'!C184/'среднесписочная численность'!C184/12)*1000,1)</f>
        <v>#DIV/0!</v>
      </c>
      <c r="D184" s="42" t="e">
        <f t="shared" si="115"/>
        <v>#DIV/0!</v>
      </c>
      <c r="E184" s="43" t="e">
        <f>ROUND(('фонд начисленной заработной пла'!E184/'среднесписочная численность'!E184/4)*1000,1)</f>
        <v>#DIV/0!</v>
      </c>
      <c r="F184" s="31" t="e">
        <f>ROUND(('фонд начисленной заработной пла'!F184/'среднесписочная численность'!F184/3)*1000,1)</f>
        <v>#DIV/0!</v>
      </c>
      <c r="G184" s="42" t="e">
        <f t="shared" si="116"/>
        <v>#DIV/0!</v>
      </c>
      <c r="H184" s="41" t="e">
        <f>ROUND(('фонд начисленной заработной пла'!H184/'среднесписочная численность'!H184/12)*1000,1)</f>
        <v>#DIV/0!</v>
      </c>
      <c r="I184" s="42" t="e">
        <f t="shared" si="117"/>
        <v>#DIV/0!</v>
      </c>
      <c r="J184" s="41" t="e">
        <f>ROUND(('фонд начисленной заработной пла'!J184/'среднесписочная численность'!J184/12)*1000,1)</f>
        <v>#DIV/0!</v>
      </c>
      <c r="K184" s="42" t="e">
        <f t="shared" si="119"/>
        <v>#DIV/0!</v>
      </c>
      <c r="L184" s="41" t="e">
        <f>ROUND(('фонд начисленной заработной пла'!L184/'среднесписочная численность'!L184/12)*1000,1)</f>
        <v>#DIV/0!</v>
      </c>
      <c r="M184" s="42" t="e">
        <f t="shared" si="118"/>
        <v>#DIV/0!</v>
      </c>
      <c r="N184" s="41" t="e">
        <f>ROUND(('фонд начисленной заработной пла'!N184/'среднесписочная численность'!N184/12)*1000,1)</f>
        <v>#DIV/0!</v>
      </c>
      <c r="O184" s="42" t="e">
        <f t="shared" si="120"/>
        <v>#DIV/0!</v>
      </c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.75" customHeight="1" x14ac:dyDescent="0.25">
      <c r="A185" s="44" t="str">
        <f>'фонд начисленной заработной пла'!A185</f>
        <v>(Наименование С/С)</v>
      </c>
      <c r="B185" s="41" t="e">
        <f>ROUND(('фонд начисленной заработной пла'!B185/'среднесписочная численность'!B185/12)*1000,1)</f>
        <v>#DIV/0!</v>
      </c>
      <c r="C185" s="41" t="e">
        <f>ROUND(('фонд начисленной заработной пла'!C185/'среднесписочная численность'!C185/12)*1000,1)</f>
        <v>#DIV/0!</v>
      </c>
      <c r="D185" s="42" t="e">
        <f t="shared" si="115"/>
        <v>#DIV/0!</v>
      </c>
      <c r="E185" s="43" t="e">
        <f>ROUND(('фонд начисленной заработной пла'!E185/'среднесписочная численность'!E185/4)*1000,1)</f>
        <v>#DIV/0!</v>
      </c>
      <c r="F185" s="31" t="e">
        <f>ROUND(('фонд начисленной заработной пла'!F185/'среднесписочная численность'!F185/3)*1000,1)</f>
        <v>#DIV/0!</v>
      </c>
      <c r="G185" s="42" t="e">
        <f t="shared" si="116"/>
        <v>#DIV/0!</v>
      </c>
      <c r="H185" s="41" t="e">
        <f>ROUND(('фонд начисленной заработной пла'!H185/'среднесписочная численность'!H185/12)*1000,1)</f>
        <v>#DIV/0!</v>
      </c>
      <c r="I185" s="42" t="e">
        <f t="shared" si="117"/>
        <v>#DIV/0!</v>
      </c>
      <c r="J185" s="41" t="e">
        <f>ROUND(('фонд начисленной заработной пла'!J185/'среднесписочная численность'!J185/12)*1000,1)</f>
        <v>#DIV/0!</v>
      </c>
      <c r="K185" s="42" t="e">
        <f t="shared" si="119"/>
        <v>#DIV/0!</v>
      </c>
      <c r="L185" s="41" t="e">
        <f>ROUND(('фонд начисленной заработной пла'!L185/'среднесписочная численность'!L185/12)*1000,1)</f>
        <v>#DIV/0!</v>
      </c>
      <c r="M185" s="42" t="e">
        <f t="shared" si="118"/>
        <v>#DIV/0!</v>
      </c>
      <c r="N185" s="41" t="e">
        <f>ROUND(('фонд начисленной заработной пла'!N185/'среднесписочная численность'!N185/12)*1000,1)</f>
        <v>#DIV/0!</v>
      </c>
      <c r="O185" s="42" t="e">
        <f t="shared" si="120"/>
        <v>#DIV/0!</v>
      </c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6.5" customHeight="1" x14ac:dyDescent="0.25">
      <c r="A186" s="44" t="str">
        <f>'фонд начисленной заработной пла'!A186</f>
        <v>(Наименование С/С)</v>
      </c>
      <c r="B186" s="41" t="e">
        <f>ROUND(('фонд начисленной заработной пла'!B186/'среднесписочная численность'!B186/12)*1000,1)</f>
        <v>#DIV/0!</v>
      </c>
      <c r="C186" s="41" t="e">
        <f>ROUND(('фонд начисленной заработной пла'!C186/'среднесписочная численность'!C186/12)*1000,1)</f>
        <v>#DIV/0!</v>
      </c>
      <c r="D186" s="42" t="e">
        <f t="shared" si="115"/>
        <v>#DIV/0!</v>
      </c>
      <c r="E186" s="43" t="e">
        <f>ROUND(('фонд начисленной заработной пла'!E186/'среднесписочная численность'!E186/4)*1000,1)</f>
        <v>#DIV/0!</v>
      </c>
      <c r="F186" s="31" t="e">
        <f>ROUND(('фонд начисленной заработной пла'!F186/'среднесписочная численность'!F186/3)*1000,1)</f>
        <v>#DIV/0!</v>
      </c>
      <c r="G186" s="42" t="e">
        <f t="shared" si="116"/>
        <v>#DIV/0!</v>
      </c>
      <c r="H186" s="41" t="e">
        <f>ROUND(('фонд начисленной заработной пла'!H186/'среднесписочная численность'!H186/12)*1000,1)</f>
        <v>#DIV/0!</v>
      </c>
      <c r="I186" s="42" t="e">
        <f t="shared" si="117"/>
        <v>#DIV/0!</v>
      </c>
      <c r="J186" s="41" t="e">
        <f>ROUND(('фонд начисленной заработной пла'!J186/'среднесписочная численность'!J186/12)*1000,1)</f>
        <v>#DIV/0!</v>
      </c>
      <c r="K186" s="42" t="e">
        <f t="shared" si="119"/>
        <v>#DIV/0!</v>
      </c>
      <c r="L186" s="41" t="e">
        <f>ROUND(('фонд начисленной заработной пла'!L186/'среднесписочная численность'!L186/12)*1000,1)</f>
        <v>#DIV/0!</v>
      </c>
      <c r="M186" s="42" t="e">
        <f t="shared" si="118"/>
        <v>#DIV/0!</v>
      </c>
      <c r="N186" s="41" t="e">
        <f>ROUND(('фонд начисленной заработной пла'!N186/'среднесписочная численность'!N186/12)*1000,1)</f>
        <v>#DIV/0!</v>
      </c>
      <c r="O186" s="42" t="e">
        <f t="shared" si="120"/>
        <v>#DIV/0!</v>
      </c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45" customHeight="1" x14ac:dyDescent="0.25">
      <c r="A187" s="141" t="s">
        <v>61</v>
      </c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6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8.5" customHeight="1" x14ac:dyDescent="0.25">
      <c r="A188" s="141"/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4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121"/>
      <c r="F189" s="12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121"/>
      <c r="F190" s="12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121"/>
      <c r="F191" s="12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121"/>
      <c r="F192" s="12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121"/>
      <c r="F193" s="12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121"/>
      <c r="F194" s="12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121"/>
      <c r="F195" s="12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121"/>
      <c r="F196" s="12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121"/>
      <c r="F197" s="12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121"/>
      <c r="F198" s="12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121"/>
      <c r="F199" s="12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121"/>
      <c r="F200" s="12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121"/>
      <c r="F201" s="12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121"/>
      <c r="F202" s="12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121"/>
      <c r="F203" s="12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121"/>
      <c r="F204" s="12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121"/>
      <c r="F205" s="12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121"/>
      <c r="F206" s="12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121"/>
      <c r="F207" s="12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121"/>
      <c r="F208" s="12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121"/>
      <c r="F209" s="12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121"/>
      <c r="F210" s="12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121"/>
      <c r="F211" s="12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121"/>
      <c r="F212" s="12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121"/>
      <c r="F213" s="12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121"/>
      <c r="F214" s="12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121"/>
      <c r="F215" s="12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121"/>
      <c r="F216" s="12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121"/>
      <c r="F217" s="12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121"/>
      <c r="F218" s="12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121"/>
      <c r="F219" s="12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121"/>
      <c r="F220" s="12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121"/>
      <c r="F221" s="12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121"/>
      <c r="F222" s="12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121"/>
      <c r="F223" s="12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121"/>
      <c r="F224" s="12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121"/>
      <c r="F225" s="12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121"/>
      <c r="F226" s="12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121"/>
      <c r="F227" s="12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121"/>
      <c r="F228" s="12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121"/>
      <c r="F229" s="12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121"/>
      <c r="F230" s="12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121"/>
      <c r="F231" s="12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121"/>
      <c r="F232" s="12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121"/>
      <c r="F233" s="12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121"/>
      <c r="F234" s="12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121"/>
      <c r="F235" s="12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121"/>
      <c r="F236" s="12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121"/>
      <c r="F237" s="12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121"/>
      <c r="F238" s="12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121"/>
      <c r="F239" s="12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121"/>
      <c r="F240" s="12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121"/>
      <c r="F241" s="12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121"/>
      <c r="F242" s="12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121"/>
      <c r="F243" s="12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121"/>
      <c r="F244" s="12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121"/>
      <c r="F245" s="12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121"/>
      <c r="F246" s="12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121"/>
      <c r="F247" s="12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121"/>
      <c r="F248" s="12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121"/>
      <c r="F249" s="12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121"/>
      <c r="F250" s="12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121"/>
      <c r="F251" s="12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121"/>
      <c r="F252" s="12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121"/>
      <c r="F253" s="12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121"/>
      <c r="F254" s="12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121"/>
      <c r="F255" s="12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121"/>
      <c r="F256" s="12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121"/>
      <c r="F257" s="12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121"/>
      <c r="F258" s="12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121"/>
      <c r="F259" s="12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121"/>
      <c r="F260" s="12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121"/>
      <c r="F261" s="12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121"/>
      <c r="F262" s="12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121"/>
      <c r="F263" s="12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121"/>
      <c r="F264" s="12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121"/>
      <c r="F265" s="12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121"/>
      <c r="F266" s="12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121"/>
      <c r="F267" s="12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121"/>
      <c r="F268" s="12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121"/>
      <c r="F269" s="12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121"/>
      <c r="F270" s="12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121"/>
      <c r="F271" s="12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121"/>
      <c r="F272" s="12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121"/>
      <c r="F273" s="12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121"/>
      <c r="F274" s="12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121"/>
      <c r="F275" s="12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121"/>
      <c r="F276" s="12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121"/>
      <c r="F277" s="12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121"/>
      <c r="F278" s="12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121"/>
      <c r="F279" s="12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121"/>
      <c r="F280" s="12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121"/>
      <c r="F281" s="12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121"/>
      <c r="F282" s="12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121"/>
      <c r="F283" s="12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121"/>
      <c r="F284" s="12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121"/>
      <c r="F285" s="12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121"/>
      <c r="F286" s="12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121"/>
      <c r="F287" s="12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121"/>
      <c r="F288" s="12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121"/>
      <c r="F289" s="12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121"/>
      <c r="F290" s="12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121"/>
      <c r="F291" s="12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121"/>
      <c r="F292" s="12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121"/>
      <c r="F293" s="12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121"/>
      <c r="F294" s="12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121"/>
      <c r="F295" s="12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121"/>
      <c r="F296" s="12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121"/>
      <c r="F297" s="12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121"/>
      <c r="F298" s="12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121"/>
      <c r="F299" s="12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121"/>
      <c r="F300" s="12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121"/>
      <c r="F301" s="12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121"/>
      <c r="F302" s="12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121"/>
      <c r="F303" s="12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121"/>
      <c r="F304" s="12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121"/>
      <c r="F305" s="12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121"/>
      <c r="F306" s="12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121"/>
      <c r="F307" s="12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121"/>
      <c r="F308" s="12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121"/>
      <c r="F309" s="12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121"/>
      <c r="F310" s="12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121"/>
      <c r="F311" s="12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121"/>
      <c r="F312" s="12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121"/>
      <c r="F313" s="12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121"/>
      <c r="F314" s="12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121"/>
      <c r="F315" s="12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121"/>
      <c r="F316" s="12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121"/>
      <c r="F317" s="12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121"/>
      <c r="F318" s="12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121"/>
      <c r="F319" s="12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121"/>
      <c r="F320" s="12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121"/>
      <c r="F321" s="12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121"/>
      <c r="F322" s="12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121"/>
      <c r="F323" s="12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121"/>
      <c r="F324" s="12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121"/>
      <c r="F325" s="12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121"/>
      <c r="F326" s="12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121"/>
      <c r="F327" s="12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121"/>
      <c r="F328" s="12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121"/>
      <c r="F329" s="12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121"/>
      <c r="F330" s="12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121"/>
      <c r="F331" s="12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121"/>
      <c r="F332" s="12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121"/>
      <c r="F333" s="12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121"/>
      <c r="F334" s="12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121"/>
      <c r="F335" s="12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121"/>
      <c r="F336" s="12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121"/>
      <c r="F337" s="12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121"/>
      <c r="F338" s="12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121"/>
      <c r="F339" s="12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121"/>
      <c r="F340" s="12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121"/>
      <c r="F341" s="12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121"/>
      <c r="F342" s="12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121"/>
      <c r="F343" s="12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121"/>
      <c r="F344" s="12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121"/>
      <c r="F345" s="12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121"/>
      <c r="F346" s="12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121"/>
      <c r="F347" s="12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121"/>
      <c r="F348" s="12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121"/>
      <c r="F349" s="12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121"/>
      <c r="F350" s="12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121"/>
      <c r="F351" s="12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121"/>
      <c r="F352" s="12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121"/>
      <c r="F353" s="12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121"/>
      <c r="F354" s="12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121"/>
      <c r="F355" s="12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121"/>
      <c r="F356" s="12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121"/>
      <c r="F357" s="12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121"/>
      <c r="F358" s="12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121"/>
      <c r="F359" s="12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121"/>
      <c r="F360" s="12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121"/>
      <c r="F361" s="12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121"/>
      <c r="F362" s="12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121"/>
      <c r="F363" s="12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121"/>
      <c r="F364" s="12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121"/>
      <c r="F365" s="12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121"/>
      <c r="F366" s="12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121"/>
      <c r="F367" s="12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121"/>
      <c r="F368" s="12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121"/>
      <c r="F369" s="12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121"/>
      <c r="F370" s="12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121"/>
      <c r="F371" s="12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121"/>
      <c r="F372" s="12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121"/>
      <c r="F373" s="12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121"/>
      <c r="F374" s="12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121"/>
      <c r="F375" s="12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121"/>
      <c r="F376" s="12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121"/>
      <c r="F377" s="12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121"/>
      <c r="F378" s="12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121"/>
      <c r="F379" s="12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121"/>
      <c r="F380" s="12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121"/>
      <c r="F381" s="12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121"/>
      <c r="F382" s="12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121"/>
      <c r="F383" s="12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121"/>
      <c r="F384" s="12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121"/>
      <c r="F385" s="12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121"/>
      <c r="F386" s="12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121"/>
      <c r="F387" s="12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121"/>
      <c r="F388" s="12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121"/>
      <c r="F389" s="12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121"/>
      <c r="F390" s="12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121"/>
      <c r="F391" s="12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121"/>
      <c r="F392" s="12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121"/>
      <c r="F393" s="12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121"/>
      <c r="F394" s="12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121"/>
      <c r="F395" s="12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121"/>
      <c r="F396" s="12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121"/>
      <c r="F397" s="12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121"/>
      <c r="F398" s="12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121"/>
      <c r="F399" s="12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121"/>
      <c r="F400" s="12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121"/>
      <c r="F401" s="12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121"/>
      <c r="F402" s="12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121"/>
      <c r="F403" s="12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121"/>
      <c r="F404" s="12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121"/>
      <c r="F405" s="12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121"/>
      <c r="F406" s="12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121"/>
      <c r="F407" s="12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121"/>
      <c r="F408" s="12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121"/>
      <c r="F409" s="12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121"/>
      <c r="F410" s="12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121"/>
      <c r="F411" s="12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121"/>
      <c r="F412" s="12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121"/>
      <c r="F413" s="12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121"/>
      <c r="F414" s="12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121"/>
      <c r="F415" s="12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121"/>
      <c r="F416" s="12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121"/>
      <c r="F417" s="12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121"/>
      <c r="F418" s="12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121"/>
      <c r="F419" s="12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121"/>
      <c r="F420" s="12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121"/>
      <c r="F421" s="12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121"/>
      <c r="F422" s="12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121"/>
      <c r="F423" s="12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121"/>
      <c r="F424" s="12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121"/>
      <c r="F425" s="12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121"/>
      <c r="F426" s="12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121"/>
      <c r="F427" s="12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121"/>
      <c r="F428" s="12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121"/>
      <c r="F429" s="12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121"/>
      <c r="F430" s="12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121"/>
      <c r="F431" s="12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121"/>
      <c r="F432" s="12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121"/>
      <c r="F433" s="12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121"/>
      <c r="F434" s="12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121"/>
      <c r="F435" s="12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121"/>
      <c r="F436" s="12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121"/>
      <c r="F437" s="12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121"/>
      <c r="F438" s="12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121"/>
      <c r="F439" s="12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121"/>
      <c r="F440" s="12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121"/>
      <c r="F441" s="12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121"/>
      <c r="F442" s="12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121"/>
      <c r="F443" s="12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121"/>
      <c r="F444" s="12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121"/>
      <c r="F445" s="12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121"/>
      <c r="F446" s="12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121"/>
      <c r="F447" s="12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121"/>
      <c r="F448" s="12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121"/>
      <c r="F449" s="12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121"/>
      <c r="F450" s="12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121"/>
      <c r="F451" s="12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121"/>
      <c r="F452" s="12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121"/>
      <c r="F453" s="12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121"/>
      <c r="F454" s="12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121"/>
      <c r="F455" s="12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121"/>
      <c r="F456" s="12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121"/>
      <c r="F457" s="12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121"/>
      <c r="F458" s="12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121"/>
      <c r="F459" s="12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121"/>
      <c r="F460" s="12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121"/>
      <c r="F461" s="12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121"/>
      <c r="F462" s="12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121"/>
      <c r="F463" s="12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121"/>
      <c r="F464" s="12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121"/>
      <c r="F465" s="12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121"/>
      <c r="F466" s="12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121"/>
      <c r="F467" s="12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121"/>
      <c r="F468" s="12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121"/>
      <c r="F469" s="12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121"/>
      <c r="F470" s="12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121"/>
      <c r="F471" s="12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121"/>
      <c r="F472" s="12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121"/>
      <c r="F473" s="12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121"/>
      <c r="F474" s="12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121"/>
      <c r="F475" s="12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121"/>
      <c r="F476" s="12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121"/>
      <c r="F477" s="12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121"/>
      <c r="F478" s="12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121"/>
      <c r="F479" s="12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121"/>
      <c r="F480" s="12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121"/>
      <c r="F481" s="12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121"/>
      <c r="F482" s="12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121"/>
      <c r="F483" s="12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121"/>
      <c r="F484" s="12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121"/>
      <c r="F485" s="12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121"/>
      <c r="F486" s="12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121"/>
      <c r="F487" s="12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121"/>
      <c r="F488" s="12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121"/>
      <c r="F489" s="12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121"/>
      <c r="F490" s="12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121"/>
      <c r="F491" s="12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121"/>
      <c r="F492" s="12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121"/>
      <c r="F493" s="12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121"/>
      <c r="F494" s="12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121"/>
      <c r="F495" s="12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121"/>
      <c r="F496" s="12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121"/>
      <c r="F497" s="12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121"/>
      <c r="F498" s="12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121"/>
      <c r="F499" s="12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121"/>
      <c r="F500" s="12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121"/>
      <c r="F501" s="12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121"/>
      <c r="F502" s="12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121"/>
      <c r="F503" s="12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121"/>
      <c r="F504" s="12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121"/>
      <c r="F505" s="12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121"/>
      <c r="F506" s="12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121"/>
      <c r="F507" s="12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121"/>
      <c r="F508" s="12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121"/>
      <c r="F509" s="12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121"/>
      <c r="F510" s="12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121"/>
      <c r="F511" s="12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121"/>
      <c r="F512" s="12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121"/>
      <c r="F513" s="12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121"/>
      <c r="F514" s="12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121"/>
      <c r="F515" s="12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121"/>
      <c r="F516" s="12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121"/>
      <c r="F517" s="12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121"/>
      <c r="F518" s="12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121"/>
      <c r="F519" s="12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121"/>
      <c r="F520" s="12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121"/>
      <c r="F521" s="12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121"/>
      <c r="F522" s="12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121"/>
      <c r="F523" s="12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121"/>
      <c r="F524" s="12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121"/>
      <c r="F525" s="12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121"/>
      <c r="F526" s="12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121"/>
      <c r="F527" s="12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121"/>
      <c r="F528" s="12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121"/>
      <c r="F529" s="12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121"/>
      <c r="F530" s="12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121"/>
      <c r="F531" s="12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121"/>
      <c r="F532" s="12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121"/>
      <c r="F533" s="12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121"/>
      <c r="F534" s="12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121"/>
      <c r="F535" s="12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121"/>
      <c r="F536" s="12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121"/>
      <c r="F537" s="12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121"/>
      <c r="F538" s="12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121"/>
      <c r="F539" s="12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121"/>
      <c r="F540" s="12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121"/>
      <c r="F541" s="12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121"/>
      <c r="F542" s="12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121"/>
      <c r="F543" s="12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121"/>
      <c r="F544" s="12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121"/>
      <c r="F545" s="12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121"/>
      <c r="F546" s="12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121"/>
      <c r="F547" s="12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121"/>
      <c r="F548" s="12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121"/>
      <c r="F549" s="12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121"/>
      <c r="F550" s="12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121"/>
      <c r="F551" s="12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121"/>
      <c r="F552" s="12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121"/>
      <c r="F553" s="12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121"/>
      <c r="F554" s="12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121"/>
      <c r="F555" s="12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121"/>
      <c r="F556" s="12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121"/>
      <c r="F557" s="12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121"/>
      <c r="F558" s="12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121"/>
      <c r="F559" s="12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121"/>
      <c r="F560" s="12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121"/>
      <c r="F561" s="12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121"/>
      <c r="F562" s="12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121"/>
      <c r="F563" s="12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121"/>
      <c r="F564" s="12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121"/>
      <c r="F565" s="12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121"/>
      <c r="F566" s="12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121"/>
      <c r="F567" s="12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121"/>
      <c r="F568" s="12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121"/>
      <c r="F569" s="12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121"/>
      <c r="F570" s="12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121"/>
      <c r="F571" s="12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121"/>
      <c r="F572" s="12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121"/>
      <c r="F573" s="12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121"/>
      <c r="F574" s="12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121"/>
      <c r="F575" s="12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121"/>
      <c r="F576" s="12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121"/>
      <c r="F577" s="12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121"/>
      <c r="F578" s="12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121"/>
      <c r="F579" s="12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121"/>
      <c r="F580" s="12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121"/>
      <c r="F581" s="12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121"/>
      <c r="F582" s="12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121"/>
      <c r="F583" s="12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121"/>
      <c r="F584" s="12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121"/>
      <c r="F585" s="12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121"/>
      <c r="F586" s="12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121"/>
      <c r="F587" s="12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121"/>
      <c r="F588" s="12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121"/>
      <c r="F589" s="12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121"/>
      <c r="F590" s="12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121"/>
      <c r="F591" s="12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121"/>
      <c r="F592" s="12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121"/>
      <c r="F593" s="12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121"/>
      <c r="F594" s="12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121"/>
      <c r="F595" s="12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121"/>
      <c r="F596" s="12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121"/>
      <c r="F597" s="12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121"/>
      <c r="F598" s="12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121"/>
      <c r="F599" s="12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121"/>
      <c r="F600" s="12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121"/>
      <c r="F601" s="12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121"/>
      <c r="F602" s="12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121"/>
      <c r="F603" s="12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121"/>
      <c r="F604" s="12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121"/>
      <c r="F605" s="12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121"/>
      <c r="F606" s="12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121"/>
      <c r="F607" s="12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121"/>
      <c r="F608" s="12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121"/>
      <c r="F609" s="12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121"/>
      <c r="F610" s="12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121"/>
      <c r="F611" s="12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121"/>
      <c r="F612" s="12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121"/>
      <c r="F613" s="12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121"/>
      <c r="F614" s="12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121"/>
      <c r="F615" s="12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121"/>
      <c r="F616" s="12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121"/>
      <c r="F617" s="12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121"/>
      <c r="F618" s="12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121"/>
      <c r="F619" s="12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121"/>
      <c r="F620" s="12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121"/>
      <c r="F621" s="12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121"/>
      <c r="F622" s="12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121"/>
      <c r="F623" s="12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121"/>
      <c r="F624" s="12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121"/>
      <c r="F625" s="12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121"/>
      <c r="F626" s="12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121"/>
      <c r="F627" s="12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121"/>
      <c r="F628" s="12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121"/>
      <c r="F629" s="12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121"/>
      <c r="F630" s="12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121"/>
      <c r="F631" s="12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121"/>
      <c r="F632" s="12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121"/>
      <c r="F633" s="12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121"/>
      <c r="F634" s="12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121"/>
      <c r="F635" s="12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121"/>
      <c r="F636" s="12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121"/>
      <c r="F637" s="12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121"/>
      <c r="F638" s="12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121"/>
      <c r="F639" s="12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121"/>
      <c r="F640" s="12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121"/>
      <c r="F641" s="12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121"/>
      <c r="F642" s="12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121"/>
      <c r="F643" s="12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121"/>
      <c r="F644" s="12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121"/>
      <c r="F645" s="12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121"/>
      <c r="F646" s="12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121"/>
      <c r="F647" s="12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121"/>
      <c r="F648" s="12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121"/>
      <c r="F649" s="12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121"/>
      <c r="F650" s="12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121"/>
      <c r="F651" s="12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121"/>
      <c r="F652" s="12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121"/>
      <c r="F653" s="12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121"/>
      <c r="F654" s="12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121"/>
      <c r="F655" s="12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121"/>
      <c r="F656" s="12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121"/>
      <c r="F657" s="12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121"/>
      <c r="F658" s="12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121"/>
      <c r="F659" s="12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121"/>
      <c r="F660" s="12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121"/>
      <c r="F661" s="12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121"/>
      <c r="F662" s="12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121"/>
      <c r="F663" s="12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121"/>
      <c r="F664" s="12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121"/>
      <c r="F665" s="12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121"/>
      <c r="F666" s="12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121"/>
      <c r="F667" s="12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121"/>
      <c r="F668" s="12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121"/>
      <c r="F669" s="12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121"/>
      <c r="F670" s="12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121"/>
      <c r="F671" s="12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121"/>
      <c r="F672" s="12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121"/>
      <c r="F673" s="12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121"/>
      <c r="F674" s="12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121"/>
      <c r="F675" s="12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121"/>
      <c r="F676" s="12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121"/>
      <c r="F677" s="12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121"/>
      <c r="F678" s="12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121"/>
      <c r="F679" s="12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121"/>
      <c r="F680" s="12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121"/>
      <c r="F681" s="12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C4:G4"/>
    <mergeCell ref="A187:N188"/>
    <mergeCell ref="N6:O6"/>
    <mergeCell ref="L1:M1"/>
    <mergeCell ref="A6:A7"/>
    <mergeCell ref="C6:D6"/>
    <mergeCell ref="F6:G6"/>
    <mergeCell ref="H6:I6"/>
    <mergeCell ref="J6:K6"/>
    <mergeCell ref="L6:M6"/>
    <mergeCell ref="A2:N2"/>
    <mergeCell ref="A3:N3"/>
  </mergeCells>
  <phoneticPr fontId="0" type="noConversion"/>
  <printOptions horizontalCentered="1" verticalCentered="1"/>
  <pageMargins left="0.39370078740157483" right="0.19685039370078741" top="0.27559055118110237" bottom="0.35433070866141736" header="0.19685039370078741" footer="0.19685039370078741"/>
  <pageSetup paperSize="9" scale="68" orientation="landscape" horizontalDpi="180" verticalDpi="180" r:id="rId1"/>
  <headerFooter>
    <oddFooter>&amp;C&amp;P&amp;R&amp;F</oddFooter>
  </headerFooter>
  <rowBreaks count="1" manualBreakCount="1">
    <brk id="95" max="14" man="1"/>
  </rowBreaks>
  <ignoredErrors>
    <ignoredError sqref="B162:C185 B158:C158 H162:H186 J162:J175 B156:D156 G156:O156" unlockedFormula="1"/>
    <ignoredError sqref="B186:C186 B157:D157 G157:O157" evalError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B5"/>
  <sheetViews>
    <sheetView tabSelected="1" workbookViewId="0">
      <selection activeCell="O30" sqref="O30"/>
    </sheetView>
  </sheetViews>
  <sheetFormatPr defaultRowHeight="15" x14ac:dyDescent="0.25"/>
  <sheetData>
    <row r="1" spans="2:2" x14ac:dyDescent="0.25">
      <c r="B1" s="55" t="s">
        <v>66</v>
      </c>
    </row>
    <row r="2" spans="2:2" x14ac:dyDescent="0.25">
      <c r="B2" t="s">
        <v>60</v>
      </c>
    </row>
    <row r="3" spans="2:2" x14ac:dyDescent="0.25">
      <c r="B3" t="s">
        <v>59</v>
      </c>
    </row>
    <row r="4" spans="2:2" x14ac:dyDescent="0.25">
      <c r="B4" t="s">
        <v>58</v>
      </c>
    </row>
    <row r="5" spans="2:2" x14ac:dyDescent="0.25">
      <c r="B5" t="s">
        <v>57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фонд начисленной заработной пла</vt:lpstr>
      <vt:lpstr>среднесписочная численность</vt:lpstr>
      <vt:lpstr>среднемесячная заработная плата</vt:lpstr>
      <vt:lpstr>помощь</vt:lpstr>
      <vt:lpstr>'среднемесячная заработная плата'!Заголовки_для_печати</vt:lpstr>
      <vt:lpstr>'среднесписочная численность'!Заголовки_для_печати</vt:lpstr>
      <vt:lpstr>'фонд начисленной заработной пла'!Заголовки_для_печати</vt:lpstr>
      <vt:lpstr>'среднемесячная заработная плата'!Область_печати</vt:lpstr>
      <vt:lpstr>'среднесписочная численность'!Область_печати</vt:lpstr>
      <vt:lpstr>'фонд начисленной заработной пла'!Область_печати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2012-04-20T07:59:07Z</cp:lastPrinted>
  <dcterms:created xsi:type="dcterms:W3CDTF">2006-09-28T05:33:49Z</dcterms:created>
  <dcterms:modified xsi:type="dcterms:W3CDTF">2020-01-15T11:21:48Z</dcterms:modified>
</cp:coreProperties>
</file>