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3" i="1" l="1"/>
  <c r="D83" i="1"/>
  <c r="E83" i="1"/>
  <c r="D14" i="1"/>
  <c r="E120" i="1" l="1"/>
  <c r="D120" i="1"/>
  <c r="F82" i="1" l="1"/>
  <c r="D63" i="1" l="1"/>
  <c r="E74" i="1"/>
  <c r="D110" i="1"/>
  <c r="E110" i="1"/>
  <c r="F108" i="1"/>
  <c r="F60" i="1"/>
  <c r="F61" i="1"/>
  <c r="F37" i="1" l="1"/>
  <c r="F62" i="1" l="1"/>
  <c r="F21" i="1" l="1"/>
  <c r="F90" i="1" l="1"/>
  <c r="F89" i="1"/>
  <c r="F86" i="1"/>
  <c r="F78" i="1"/>
  <c r="F79" i="1"/>
  <c r="F131" i="1" l="1"/>
  <c r="F134" i="1"/>
  <c r="F135" i="1"/>
  <c r="F167" i="1" l="1"/>
  <c r="F166" i="1"/>
  <c r="F165" i="1"/>
  <c r="F164" i="1"/>
  <c r="F161" i="1"/>
  <c r="F160" i="1"/>
  <c r="F159" i="1"/>
  <c r="F158" i="1"/>
  <c r="F153" i="1"/>
  <c r="F152" i="1"/>
  <c r="F151" i="1"/>
  <c r="F150" i="1"/>
  <c r="F148" i="1"/>
  <c r="F146" i="1"/>
  <c r="F145" i="1"/>
  <c r="F144" i="1"/>
  <c r="F140" i="1"/>
  <c r="F138" i="1"/>
  <c r="F119" i="1"/>
  <c r="F116" i="1"/>
  <c r="F109" i="1"/>
  <c r="F106" i="1"/>
  <c r="F105" i="1"/>
  <c r="F101" i="1"/>
  <c r="F99" i="1"/>
  <c r="F97" i="1"/>
  <c r="F81" i="1"/>
  <c r="F80" i="1"/>
  <c r="F77" i="1"/>
  <c r="F73" i="1"/>
  <c r="F71" i="1"/>
  <c r="F69" i="1"/>
  <c r="F59" i="1"/>
  <c r="F58" i="1"/>
  <c r="F57" i="1"/>
  <c r="F55" i="1"/>
  <c r="F54" i="1"/>
  <c r="F46" i="1"/>
  <c r="F42" i="1"/>
  <c r="F36" i="1"/>
  <c r="F33" i="1"/>
  <c r="F32" i="1"/>
  <c r="F31" i="1"/>
  <c r="F29" i="1"/>
  <c r="F28" i="1"/>
  <c r="F24" i="1"/>
  <c r="F22" i="1"/>
  <c r="F18" i="1"/>
  <c r="F13" i="1"/>
  <c r="F12" i="1"/>
  <c r="F10" i="1"/>
  <c r="F8" i="1"/>
  <c r="F7" i="1"/>
  <c r="F6" i="1"/>
  <c r="F127" i="1" l="1"/>
  <c r="F125" i="1"/>
  <c r="E154" i="1"/>
  <c r="D154" i="1"/>
  <c r="E141" i="1"/>
  <c r="D141" i="1"/>
  <c r="E102" i="1"/>
  <c r="D102" i="1"/>
  <c r="E91" i="1"/>
  <c r="D91" i="1"/>
  <c r="D74" i="1"/>
  <c r="E47" i="1"/>
  <c r="D47" i="1"/>
  <c r="E43" i="1"/>
  <c r="D43" i="1"/>
  <c r="E38" i="1"/>
  <c r="D38" i="1"/>
  <c r="E25" i="1"/>
  <c r="D25" i="1"/>
  <c r="E14" i="1"/>
  <c r="E128" i="1"/>
  <c r="D128" i="1"/>
  <c r="F47" i="1" l="1"/>
  <c r="F154" i="1"/>
  <c r="F14" i="1"/>
  <c r="F43" i="1"/>
  <c r="F110" i="1"/>
  <c r="F120" i="1"/>
  <c r="F63" i="1"/>
  <c r="F102" i="1"/>
  <c r="F128" i="1"/>
  <c r="F74" i="1"/>
  <c r="F25" i="1"/>
  <c r="D168" i="1"/>
  <c r="E168" i="1"/>
  <c r="F91" i="1"/>
  <c r="F83" i="1"/>
  <c r="F141" i="1"/>
  <c r="F38" i="1"/>
  <c r="F168" i="1" l="1"/>
</calcChain>
</file>

<file path=xl/sharedStrings.xml><?xml version="1.0" encoding="utf-8"?>
<sst xmlns="http://schemas.openxmlformats.org/spreadsheetml/2006/main" count="342" uniqueCount="217">
  <si>
    <t>Наименование  основного мероприятия</t>
  </si>
  <si>
    <t>Ответственный исполнитель</t>
  </si>
  <si>
    <t>Расходы бюджета на реализацию муниципальной программы</t>
  </si>
  <si>
    <t>% выполнения</t>
  </si>
  <si>
    <t>Примечание</t>
  </si>
  <si>
    <t xml:space="preserve"> N п/п</t>
  </si>
  <si>
    <t>1</t>
  </si>
  <si>
    <t>2</t>
  </si>
  <si>
    <t>3</t>
  </si>
  <si>
    <t>4</t>
  </si>
  <si>
    <t>5</t>
  </si>
  <si>
    <t>6</t>
  </si>
  <si>
    <t>I.</t>
  </si>
  <si>
    <t>Программа «Развитие культуры в Кореневском районе Курской области»</t>
  </si>
  <si>
    <t xml:space="preserve">Подпрограмма 1 «Управление муниципальной программой и обеспечение условий реализации» </t>
  </si>
  <si>
    <t xml:space="preserve">Обеспечение деятельности и выполнение функций отдела культуры, молодёжи, физкультуры и спорта Администрации Кореневского района Курской области </t>
  </si>
  <si>
    <t>1.1</t>
  </si>
  <si>
    <t>МКУ «Централизованная бухгалтерия учреждений культуры</t>
  </si>
  <si>
    <t>Организация и поддержка учреждений культуры, искусства и образования в сфере культуры в Кореневском районе Курской области</t>
  </si>
  <si>
    <t>МКУК «Кореневский районный Дом культуры им. Е.А. Фурцевой», МКУК «Кореневский культурно-досуговый центр», МКУК «Кореневская межпоселенческая библиотека»</t>
  </si>
  <si>
    <t xml:space="preserve">Оказание мер социальной поддержки и социальной помощи отдельным категориям граждан в Кореневском районе </t>
  </si>
  <si>
    <t>МКУК «Кореневский районный Дом культуры им. Е.А. Фурцевой»</t>
  </si>
  <si>
    <t>1.2</t>
  </si>
  <si>
    <t>1.3</t>
  </si>
  <si>
    <t xml:space="preserve">Развитие библиотечного дела в Кореневском районе </t>
  </si>
  <si>
    <t>МКУК «Кореневская межпоселенческая библиотека»</t>
  </si>
  <si>
    <t>2.1</t>
  </si>
  <si>
    <t xml:space="preserve">Подпрограмма 2 «Наследие»        </t>
  </si>
  <si>
    <t>Подпрограмма 3 « Искусство»</t>
  </si>
  <si>
    <t xml:space="preserve">Сохранение и развитие традиционной народной культуры, Кореневского района </t>
  </si>
  <si>
    <t>Сохранение, развитие кинообслуживания населения в Кореневском районе Курской области</t>
  </si>
  <si>
    <t>МКУК «Кореневский культурно-досуговый центр»</t>
  </si>
  <si>
    <t xml:space="preserve">Итого: </t>
  </si>
  <si>
    <t>3.1</t>
  </si>
  <si>
    <t>3.2</t>
  </si>
  <si>
    <r>
      <t>II. Программа «</t>
    </r>
    <r>
      <rPr>
        <b/>
        <i/>
        <sz val="14"/>
        <color rgb="FF000000"/>
        <rFont val="Times New Roman"/>
        <family val="1"/>
        <charset val="204"/>
      </rPr>
      <t>Социальная поддержка граждан в Кореневском районе Курской области»</t>
    </r>
  </si>
  <si>
    <t>Подпрограмма 1. « Управление муниципальной программой и обеспечение условий реализации»</t>
  </si>
  <si>
    <t>Обеспечение деятельности и исполнения функций отдела социального обеспечения</t>
  </si>
  <si>
    <t>Отдел социальной защиты населения Администрации Кореневского района</t>
  </si>
  <si>
    <t>Подпрограмма 2 Развитие мер социальной поддержки отдельных категорий граждан</t>
  </si>
  <si>
    <t>Предоставление социальных выплат и мер социальной поддержки отдельным категориям граждан за счет средств областного бюджета</t>
  </si>
  <si>
    <t>Отдел социальной защиты населения Администрации Корененвского района</t>
  </si>
  <si>
    <t>Осуществление мер по улучшению положения и качества пожилых людей</t>
  </si>
  <si>
    <t>2.2</t>
  </si>
  <si>
    <t>Подпрограмма 3. Улучшение демографической ситуации, совершенствование социальной поддержки семьи и детей</t>
  </si>
  <si>
    <t>Обеспечение реализации комплекса мер,  направленных на улучшение демографической ситуации в Кореневском районе</t>
  </si>
  <si>
    <t>Итого:</t>
  </si>
  <si>
    <t>III. Программа « Развитие образования в Кореневском районе Курской области»</t>
  </si>
  <si>
    <t>Подпрограмма 1 « Управление муниципальной программой и обеспечение условий реализации»</t>
  </si>
  <si>
    <t>Обеспечение деятельности и выполнения функций прочих учреждений образования, подведомственных управлению по образованию, опеке и попечительству Администрации Кореневского района</t>
  </si>
  <si>
    <t>Управление по образованию, опеке и попечительству</t>
  </si>
  <si>
    <t>Обеспечение деятельности и выполнения функций управления по образованию, опеке и попечительству Администрации Кореневского района</t>
  </si>
  <si>
    <t>Подпрограмма 2«Развитие дошкольного и общего образования детей"</t>
  </si>
  <si>
    <t>Развитие дошкольного образования</t>
  </si>
  <si>
    <t>Развитие общего  образования</t>
  </si>
  <si>
    <t>Социальная поддержка работников образовательных организаций общего образования</t>
  </si>
  <si>
    <t>Отдел культуры, молодежи, физкультуры и спорта</t>
  </si>
  <si>
    <t>2.3</t>
  </si>
  <si>
    <t>Подпрограмма 3 « Развитие дополнительного образования и системы воспитания детей»</t>
  </si>
  <si>
    <t>Обеспечение сохранения и развития системы дополнительного образования детей</t>
  </si>
  <si>
    <t xml:space="preserve">IV. Программа «Энергосбережение и повышение энергетической эффективности в Кореневском районе </t>
  </si>
  <si>
    <t>Курской области»</t>
  </si>
  <si>
    <t>Подпрограмма 1 «Энергосбережение в Кореневском районе Курской области»</t>
  </si>
  <si>
    <t>1.1.</t>
  </si>
  <si>
    <t>Проведение эффективной энергосберегающей политики</t>
  </si>
  <si>
    <t>Муниципальные учреждения Кореневского района</t>
  </si>
  <si>
    <r>
      <t>V</t>
    </r>
    <r>
      <rPr>
        <b/>
        <i/>
        <sz val="12"/>
        <color theme="1"/>
        <rFont val="Times New Roman"/>
        <family val="1"/>
        <charset val="204"/>
      </rPr>
      <t>.</t>
    </r>
    <r>
      <rPr>
        <b/>
        <i/>
        <sz val="14"/>
        <color theme="1"/>
        <rFont val="Times New Roman"/>
        <family val="1"/>
        <charset val="204"/>
      </rPr>
      <t>Программа «Охрана окружающей среды Кореневского района Курской области»</t>
    </r>
  </si>
  <si>
    <t>Подпрограмма 1 «Экология и чистая вода в Кореневском районе Курской области»</t>
  </si>
  <si>
    <t>Основное мероприятие «Проведение эффективной политики в области охраны окружающей среды»</t>
  </si>
  <si>
    <t>Отдел архитектуры, строительства, ЖКХ, ТЭР, транспорта, связи и охраны окружающей среды Администрации Кореневского района, органы местного самоуправления поселений Кореневского района</t>
  </si>
  <si>
    <t xml:space="preserve">VI. Программа «Обеспечение доступным и комфортным жильем и коммунальными услугами граждан в </t>
  </si>
  <si>
    <t>Кореневском районе Курской области »</t>
  </si>
  <si>
    <t>Кореневского района Курской области»</t>
  </si>
  <si>
    <t>Основное мероприятие «Осуществление полномочий в сфере обеспечения проживающих в поселении 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законодательством»</t>
  </si>
  <si>
    <t>Осуществление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координированию границ поселений</t>
  </si>
  <si>
    <t>Подпрограмма 3. «Обеспечение качественными услугами ЖКХ населения Кореневского района Курской области»</t>
  </si>
  <si>
    <t>Основное мероприятие «Осуществление полномочий в сфере организации в границах поселения электро-, тепло- газо и водоснабжения населения, водоотведения, снабжения населения теплом в пределах полномочий, установленных законодательством РФ»</t>
  </si>
  <si>
    <t>Основное мероприятие «Строительство газовых сетей в сельских населенных пунктах Кореневского района»</t>
  </si>
  <si>
    <t>Органы местного самоуправления поселений Кореневского района</t>
  </si>
  <si>
    <t>Основное мероприятие «Строительство транспортабельной котельной установки»</t>
  </si>
  <si>
    <t xml:space="preserve">VII.Программа  «Повышение эффективности работы с молодежью, организация отдыха и оздоровления детей, </t>
  </si>
  <si>
    <t>молодежи, развитие физической культуры и спорта  в  Кореневском районе  "</t>
  </si>
  <si>
    <t>Подпрограмма 2 «Повышение эффективности реализации молодежной политики"</t>
  </si>
  <si>
    <t>Реализация мер, направленных на формирование у молодежи потребности в активном участии в общественной деятельности</t>
  </si>
  <si>
    <t>Отдел культуры, молодежи, физкультуры и спорта Адмиистрации Кореневского района Курской области, Администрация Кореневского района Курской области</t>
  </si>
  <si>
    <t>Подпрограмма 3 « Реализация муниципальной политики в сфере физической культуры и спорта»</t>
  </si>
  <si>
    <t>Отдел культуры молодежи, физкультуры и спорта Администрации Кореневского района Курской области; Администрация Кореневского района Курской области</t>
  </si>
  <si>
    <t>Создание условий для успешного выступления спортсменов Кореневского района Курской области на спортивных соревнованиях различного уровня и развития спортивного резерва</t>
  </si>
  <si>
    <t>Подпрограмма 4 «Оздоровление и отдых  детей»</t>
  </si>
  <si>
    <t>Обеспечение выполнения расходных обязательств на софинансирование мероприятий, связанных с организацией отдыха детей в каникулярное время</t>
  </si>
  <si>
    <t>4.1</t>
  </si>
  <si>
    <t>VIII. Программа  «Развитие муниципальной службы в Кореневском районе Курской области»</t>
  </si>
  <si>
    <t>Подпрограмма 1 «Реализация мероприятий, направленных на развитие муниципальной службы »</t>
  </si>
  <si>
    <t>Повышение квалификации муниципальных служащих</t>
  </si>
  <si>
    <t>Администрация Кореневского района</t>
  </si>
  <si>
    <t>Управление финансов</t>
  </si>
  <si>
    <t>Всего, в том числе:</t>
  </si>
  <si>
    <t>Правовое регулирование оценки деятельности органов местного самоуправления Кореневского района Курской области и обеспечение прозрачности, доступности и гласности в сфере местного самоуправления</t>
  </si>
  <si>
    <t>Отдел организационной и кадровой работы Администрации Кореневского района; Структурные подразделения Администрации Кореневского района с правом юридического лица;</t>
  </si>
  <si>
    <t>Обеспечение материально-техническими ресурсами и информационно-коммуникационное сопровождение рабочих мест муниципальных служащих Кореневского района Курской области</t>
  </si>
  <si>
    <r>
      <t>IX</t>
    </r>
    <r>
      <rPr>
        <b/>
        <i/>
        <sz val="14"/>
        <color theme="1"/>
        <rFont val="Times New Roman"/>
        <family val="1"/>
        <charset val="204"/>
      </rPr>
      <t>. Программа «Сохранение и развитие архивного дела в Кореневском районе»</t>
    </r>
  </si>
  <si>
    <t>Подпрограмма 1«Управление муниципальной программой и обеспечение условий реализации»</t>
  </si>
  <si>
    <t>Обеспечение деятельности и выполнение функций  архивного отдела Администрации Кореневского района Курской области</t>
  </si>
  <si>
    <t>Архивный отдел Администрации Кореневского района Курской области</t>
  </si>
  <si>
    <t xml:space="preserve">Подпрограмма 2 «Организация хранения, комплектования и использования документов Архивного фонда </t>
  </si>
  <si>
    <t>Курской области и иных архивных документов»</t>
  </si>
  <si>
    <t>Обеспечение деятельности и выполнение функций архивного отдела Администрации Кореневского района Курской области»</t>
  </si>
  <si>
    <t>Повышение эффективности системы управления архивным делом в Кореневском районе Курской области</t>
  </si>
  <si>
    <t xml:space="preserve">X. Программа «Развитие транспортной системы, обеспечение перевозки пассажиров в Кореневском районе </t>
  </si>
  <si>
    <t>Курской области и безопасности дорожного движения»</t>
  </si>
  <si>
    <t>Подпрограмма 2 «Развитие сети автомобильных дорог Кореневского района Курской области»</t>
  </si>
  <si>
    <t xml:space="preserve">Совершенствование системы развития сети автомобильных дорог </t>
  </si>
  <si>
    <t>Подпрограмма 3 «Развитие пассажирских перевозок в Кореневском районе Курской области»</t>
  </si>
  <si>
    <t>3.1.</t>
  </si>
  <si>
    <t xml:space="preserve">Совершенствование системы развития пассажирских перевозок </t>
  </si>
  <si>
    <t>Отдел архитектуры, строительства, ЖКХ, ТЭР, транспорта, связи и охраны окружающей среды Администрации Кореневского района, ОГУП «Кореневское АТП»</t>
  </si>
  <si>
    <t>Подпрограмма 4 «Повышение безопасности дорожного движения в Кореневском районе Курской области»</t>
  </si>
  <si>
    <t>Проведение муниципальной политики в сфере повышения дорожного движения</t>
  </si>
  <si>
    <t>Отдел архитектуры, строительства, ЖКХ, ТЭР, транспорта, связи и охраны окружающей среды Администрации Кореневского района, Управление по образованию, опеке и попечительству Администрации Кореневского района</t>
  </si>
  <si>
    <t>XI. Программа « Профилактика правонарушений в Кореневском районе Курской области»</t>
  </si>
  <si>
    <t>Осуществление отдельных гос. полномочий по обеспечению деятельности комиссии по делам несовершеннолетних и защите их прав</t>
  </si>
  <si>
    <t>Администрация Кореневского района Курской области</t>
  </si>
  <si>
    <t>Осуществление отдельных гос. полномочий по организации и обеспечению деятельности административной комиссии</t>
  </si>
  <si>
    <t>Подпрограмма 2 « Обеспечение правопорядка на территории Кореневского района Курской области»</t>
  </si>
  <si>
    <t>Повышение качества и эффективности  работы по профилактике преступности</t>
  </si>
  <si>
    <t xml:space="preserve">XII. Программа «Защита населения и территории от чрезвычайных ситуаций, обеспечение пожарной </t>
  </si>
  <si>
    <t xml:space="preserve">Подпрограмма 1 «Обеспечение комплексной безопасности жизнедеятельности населения от чрезвычайных ситуаций </t>
  </si>
  <si>
    <t>характера в Кореневском районе Курской области»</t>
  </si>
  <si>
    <t xml:space="preserve">Подпрограмма 2 «Снижение рисков и смягчение последствий чрезвычайных ситуаций природного и техногенного </t>
  </si>
  <si>
    <t>Создание и развитие АПК «Безопасный город»</t>
  </si>
  <si>
    <t>XIII. Программа « Повышение  эффективности управления финансами Кореневского района Курской области»</t>
  </si>
  <si>
    <t>Подпрограмма 1 «Управление муниципальным долгом»</t>
  </si>
  <si>
    <t>Обслуживание муниципального долга</t>
  </si>
  <si>
    <t>Управление финансов Администрации Кореневского района Курской области</t>
  </si>
  <si>
    <t>Подпрограмма 2 «Эффективная система межбюджетных отношений»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</si>
  <si>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</si>
  <si>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Подпрограмма 3 «Управление муниципальной программой и обеспечение условий реализации »</t>
  </si>
  <si>
    <t>Обеспечение деятельности и выполнение функций органов местного самоуправления</t>
  </si>
  <si>
    <t>XIV. Программа «Развитие экономики Кореневского района Курской области»</t>
  </si>
  <si>
    <t xml:space="preserve">Подпрограмма 1  «Содействие развитию малого и среднего предпринимательства" </t>
  </si>
  <si>
    <t>0,0</t>
  </si>
  <si>
    <t>«Участие субъектов малого и среднего предпринимательства в межрегиональных и международных выставках-ярмарках» (Приобретение техники для изготовления презентационного материала)</t>
  </si>
  <si>
    <t>Отдел экономики и прогнозирования Администрации Кореневского района Курской области</t>
  </si>
  <si>
    <t xml:space="preserve">Подпрограмма 2 «Создание благоприятных условий для привлечения инвестиций в экономику Кореневского района </t>
  </si>
  <si>
    <t>Осуществление организационно-хозяйственных расходов, связанных с участием в ежегодном Среднерусском экономическом форуме на территории Курской области</t>
  </si>
  <si>
    <t>Администрация Кореневского района, Отдел экономики и прогнозирования Администрации Кореневского района Курской области</t>
  </si>
  <si>
    <t>Подпрограмма 1 «Содействие временной занятости отдельных категорий граждан»</t>
  </si>
  <si>
    <t>Развитие рынка труда, повышение эффективности занятости населения</t>
  </si>
  <si>
    <t>Управление экономики и имущественных отношений Администрации Кореневского района Курской области</t>
  </si>
  <si>
    <t>Подпрограмма 2. «Развитие институтов рынка труда»</t>
  </si>
  <si>
    <t>Осуществление отдельных государственных полномочий в сфере трудовых отношений</t>
  </si>
  <si>
    <t>Всего:</t>
  </si>
  <si>
    <t>Подпрограмма 2 «Создание условий для обеспечения доступным и комфортным жильем граждан</t>
  </si>
  <si>
    <t xml:space="preserve">безопасности и безопасности людей на водных объектах Кореневского района» </t>
  </si>
  <si>
    <t xml:space="preserve">природного и техногенного характера, стабильности техногенной обстановки в Кореневском районе </t>
  </si>
  <si>
    <t>Подпрограмма 1 «Создание условий для обеспечения доступным и комфортным жильем сельского населения»</t>
  </si>
  <si>
    <t>Подпрограмма 2 «Развитие рынка труда (кадрового потенциала) на сельских территориях»</t>
  </si>
  <si>
    <t>Подпрограмма 3 «Создание и развитие инфраструктуры на сельских территориях»</t>
  </si>
  <si>
    <t>Подпрограмма 1 «Управление муниципальной программой и обеспечение условий реализации»</t>
  </si>
  <si>
    <t>Улучшение жилищных условий граждан, проживающих на сельских территориях</t>
  </si>
  <si>
    <t>Отдел архитектуры, строительства, ЖКХ, ТЭР, транспорта, связи и  охраны окружающей среды Администрации Кореневского района</t>
  </si>
  <si>
    <t xml:space="preserve">Строительство жилья, предоставляемого по договору найма жилого помещения </t>
  </si>
  <si>
    <t>Обустройство объектами инженерной инфраструктуры и благоустройство площадок, расположенных на сельских территориях под компактную жилищную застройку</t>
  </si>
  <si>
    <t xml:space="preserve">Отдел архитектуры, строительства, ЖКХ, ТЭР, транспорта, связи и  охраны окружающей среды Администрации Кореневского района </t>
  </si>
  <si>
    <t>Содействие занятости сельского населения</t>
  </si>
  <si>
    <t>Отдел аграрной политики Администрации Кореневского района</t>
  </si>
  <si>
    <t>Современный облик сельских территорий</t>
  </si>
  <si>
    <t>Отдел архитектуры, строительства, ЖКХ, ТЭР, транспорта, связи и охраны окружающей среды Администрации Кореневского района</t>
  </si>
  <si>
    <t>Развитие транспортной инфраструктуры</t>
  </si>
  <si>
    <t xml:space="preserve">Благоустройство  сельских территорий </t>
  </si>
  <si>
    <t xml:space="preserve">Развитие инженерной инфраструктуры на сельских территориях </t>
  </si>
  <si>
    <t>3.3</t>
  </si>
  <si>
    <t>3.4</t>
  </si>
  <si>
    <t>Обеспечение деятельности по реализации муниципальной программы «Управление муниципальным имуществом и земельными ресурсами Кореневского района Курской области»</t>
  </si>
  <si>
    <t>Отдел земельных и имущественных отношений Администрации Кореневского района</t>
  </si>
  <si>
    <t>Предоставление межбюджетных трансфертов на осуществление переданных полномочий от муниципального района сельским поселениям в сфере осуществления в пределах установленных водным законодательством Российской Федерации полномочий собственника водных объектов, информирование населения об ограничениях их использования</t>
  </si>
  <si>
    <t>Предоставление межбюджетных трансфертов на осуществление переданных полномочий от муниципального района сельским поселениям в сфере обеспечения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</si>
  <si>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Отдел земельных и имущественных  отношений Администрации Кореневского района</t>
  </si>
  <si>
    <t>ресурсами Кореневского района Курской области»</t>
  </si>
  <si>
    <t xml:space="preserve">Подпрограмма 2 « Повышение эффективности управления и распоряжения муниципальным имуществом и земельными </t>
  </si>
  <si>
    <t>Проведение муниципальной политики в области имущества и земельных отношений на территории Кореневского района Курской области</t>
  </si>
  <si>
    <t>Проведение государственной политики в области имущественных и земельных отношений на территории Кореневского района Курской области</t>
  </si>
  <si>
    <t>Создание правовых, административных и материально-технических условий для эффективного управления и распоряжения муниципальным имуществом, земельными ресурсами</t>
  </si>
  <si>
    <t>Отдел земельных и  имущественных отношений Администрации Кореневского района</t>
  </si>
  <si>
    <t>0</t>
  </si>
  <si>
    <t>Администрации Кореневского района,        Отд. МВД России по Кореневскому району (по саглосованию), органы местного самоуправления</t>
  </si>
  <si>
    <t>ХV. Программа «Содействие занятости населения Кореневского района Курской области»</t>
  </si>
  <si>
    <t>ХVI. Программа «Комплексное развитие сельских территорий Кореневского района Курской области»</t>
  </si>
  <si>
    <t xml:space="preserve">ХVII. Программа «Управление муниципальным имуществом и земельными ресурсами </t>
  </si>
  <si>
    <t>Предусмотрено муниципальной программой,  тыс. руб.</t>
  </si>
  <si>
    <t>Осуществление полномочий по организации деятельности по сбору твердых коммунальных отходов</t>
  </si>
  <si>
    <t>1834,6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</si>
  <si>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в рамках федерального проекта "Успех каждого ребенка"</t>
  </si>
  <si>
    <t>Отдел культуры Администрации Кореневского района</t>
  </si>
  <si>
    <t xml:space="preserve">Администрация Кореневского района </t>
  </si>
  <si>
    <t>Управление по образованию, опеке и попечительству Администрации Кореневского района</t>
  </si>
  <si>
    <t>Реализация мероприятий, направленных на обеспечение правопорядка на территории муниципального образования</t>
  </si>
  <si>
    <t xml:space="preserve">Администрации Кореневского района Курской области       </t>
  </si>
  <si>
    <t xml:space="preserve">Отдел организационной и кадровой работы Администрации Кореневского района </t>
  </si>
  <si>
    <t>Управление финансов Администрации Кореневского района</t>
  </si>
  <si>
    <t>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в Кореневском районе Курской области</t>
  </si>
  <si>
    <t>Администрация Кореневского района Курской области; Отдел ЕДДС МКУ "Управление хозяйственного обслуживания"</t>
  </si>
  <si>
    <t>Муниципальный долг отсутствует</t>
  </si>
  <si>
    <t>Кассовое исполнение на 31.12.2021</t>
  </si>
  <si>
    <t>1048,5</t>
  </si>
  <si>
    <t>6906,8</t>
  </si>
  <si>
    <t>6905,4</t>
  </si>
  <si>
    <t>1775,1</t>
  </si>
  <si>
    <t>12664,2</t>
  </si>
  <si>
    <t>12661,1</t>
  </si>
  <si>
    <t>13093,9</t>
  </si>
  <si>
    <t>12958,5</t>
  </si>
  <si>
    <t>4796,2</t>
  </si>
  <si>
    <t>4793,7</t>
  </si>
  <si>
    <t>52,0</t>
  </si>
  <si>
    <t>240,8</t>
  </si>
  <si>
    <t>1833,7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</si>
</sst>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9" fontId="1" fillId="0" borderId="2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42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5" fontId="10" fillId="0" borderId="3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43" xfId="0" applyNumberFormat="1" applyFont="1" applyFill="1" applyBorder="1" applyAlignment="1">
      <alignment vertical="top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/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top" wrapText="1"/>
    </xf>
    <xf numFmtId="0" fontId="6" fillId="0" borderId="41" xfId="0" applyFont="1" applyFill="1" applyBorder="1"/>
    <xf numFmtId="0" fontId="6" fillId="0" borderId="42" xfId="0" applyFont="1" applyFill="1" applyBorder="1"/>
    <xf numFmtId="0" fontId="2" fillId="0" borderId="20" xfId="0" applyFont="1" applyFill="1" applyBorder="1"/>
    <xf numFmtId="49" fontId="2" fillId="0" borderId="21" xfId="0" applyNumberFormat="1" applyFont="1" applyFill="1" applyBorder="1" applyAlignment="1">
      <alignment vertical="top" wrapText="1"/>
    </xf>
    <xf numFmtId="49" fontId="1" fillId="0" borderId="18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/>
    <xf numFmtId="49" fontId="2" fillId="0" borderId="22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0" fontId="7" fillId="0" borderId="20" xfId="0" applyFont="1" applyFill="1" applyBorder="1"/>
    <xf numFmtId="49" fontId="1" fillId="0" borderId="2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vertical="top" wrapText="1"/>
    </xf>
    <xf numFmtId="49" fontId="1" fillId="0" borderId="38" xfId="0" applyNumberFormat="1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0" borderId="39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top" wrapText="1"/>
    </xf>
    <xf numFmtId="49" fontId="1" fillId="0" borderId="8" xfId="0" applyNumberFormat="1" applyFont="1" applyFill="1" applyBorder="1" applyAlignment="1">
      <alignment vertical="top" wrapText="1"/>
    </xf>
    <xf numFmtId="164" fontId="1" fillId="0" borderId="29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/>
    <xf numFmtId="49" fontId="2" fillId="0" borderId="8" xfId="0" applyNumberFormat="1" applyFont="1" applyFill="1" applyBorder="1" applyAlignment="1">
      <alignment vertical="top" wrapText="1"/>
    </xf>
    <xf numFmtId="49" fontId="6" fillId="0" borderId="6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top" wrapText="1"/>
    </xf>
    <xf numFmtId="0" fontId="4" fillId="0" borderId="28" xfId="0" applyFont="1" applyFill="1" applyBorder="1"/>
    <xf numFmtId="49" fontId="6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2" fillId="0" borderId="24" xfId="0" applyFont="1" applyFill="1" applyBorder="1"/>
    <xf numFmtId="49" fontId="1" fillId="0" borderId="9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top"/>
    </xf>
    <xf numFmtId="49" fontId="1" fillId="0" borderId="27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vertical="top" wrapText="1"/>
    </xf>
    <xf numFmtId="0" fontId="9" fillId="0" borderId="20" xfId="0" applyFont="1" applyFill="1" applyBorder="1"/>
    <xf numFmtId="0" fontId="6" fillId="0" borderId="28" xfId="0" applyFont="1" applyFill="1" applyBorder="1"/>
    <xf numFmtId="0" fontId="5" fillId="0" borderId="5" xfId="0" applyFont="1" applyFill="1" applyBorder="1"/>
    <xf numFmtId="49" fontId="1" fillId="0" borderId="1" xfId="0" applyNumberFormat="1" applyFont="1" applyFill="1" applyBorder="1"/>
    <xf numFmtId="0" fontId="2" fillId="0" borderId="28" xfId="0" applyFont="1" applyFill="1" applyBorder="1"/>
    <xf numFmtId="0" fontId="2" fillId="0" borderId="22" xfId="0" applyFont="1" applyFill="1" applyBorder="1"/>
    <xf numFmtId="49" fontId="2" fillId="0" borderId="24" xfId="0" applyNumberFormat="1" applyFont="1" applyFill="1" applyBorder="1" applyAlignment="1">
      <alignment vertical="top" wrapText="1"/>
    </xf>
    <xf numFmtId="0" fontId="5" fillId="0" borderId="8" xfId="0" applyFont="1" applyFill="1" applyBorder="1"/>
    <xf numFmtId="49" fontId="2" fillId="0" borderId="9" xfId="0" applyNumberFormat="1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left" vertical="center" wrapText="1"/>
    </xf>
    <xf numFmtId="0" fontId="6" fillId="0" borderId="22" xfId="0" applyFont="1" applyFill="1" applyBorder="1"/>
    <xf numFmtId="49" fontId="1" fillId="0" borderId="6" xfId="0" applyNumberFormat="1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 wrapText="1"/>
    </xf>
    <xf numFmtId="49" fontId="2" fillId="0" borderId="36" xfId="0" applyNumberFormat="1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topLeftCell="A162" zoomScaleNormal="100" workbookViewId="0">
      <selection activeCell="I167" sqref="I167"/>
    </sheetView>
  </sheetViews>
  <sheetFormatPr defaultRowHeight="18.75" x14ac:dyDescent="0.25"/>
  <cols>
    <col min="1" max="1" width="4.85546875" style="6" customWidth="1"/>
    <col min="2" max="2" width="63.5703125" style="6" customWidth="1"/>
    <col min="3" max="3" width="29.5703125" style="6" customWidth="1"/>
    <col min="4" max="4" width="16.7109375" style="6" customWidth="1"/>
    <col min="5" max="5" width="16.140625" style="6" customWidth="1"/>
    <col min="6" max="6" width="11.28515625" style="6" bestFit="1" customWidth="1"/>
    <col min="7" max="16384" width="9.140625" style="6"/>
  </cols>
  <sheetData>
    <row r="1" spans="1:6" s="25" customFormat="1" ht="56.25" x14ac:dyDescent="0.25">
      <c r="A1" s="23" t="s">
        <v>5</v>
      </c>
      <c r="B1" s="24" t="s">
        <v>0</v>
      </c>
      <c r="C1" s="24" t="s">
        <v>1</v>
      </c>
      <c r="D1" s="21" t="s">
        <v>2</v>
      </c>
      <c r="E1" s="22"/>
      <c r="F1" s="11" t="s">
        <v>3</v>
      </c>
    </row>
    <row r="2" spans="1:6" s="25" customFormat="1" ht="79.5" customHeight="1" thickBot="1" x14ac:dyDescent="0.3">
      <c r="A2" s="26"/>
      <c r="B2" s="27"/>
      <c r="C2" s="27"/>
      <c r="D2" s="1" t="s">
        <v>189</v>
      </c>
      <c r="E2" s="1" t="s">
        <v>203</v>
      </c>
      <c r="F2" s="12" t="s">
        <v>4</v>
      </c>
    </row>
    <row r="3" spans="1:6" s="25" customFormat="1" ht="19.5" thickBot="1" x14ac:dyDescent="0.3">
      <c r="A3" s="28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13" t="s">
        <v>11</v>
      </c>
    </row>
    <row r="4" spans="1:6" ht="19.5" x14ac:dyDescent="0.35">
      <c r="A4" s="29" t="s">
        <v>12</v>
      </c>
      <c r="B4" s="30" t="s">
        <v>13</v>
      </c>
      <c r="C4" s="3"/>
      <c r="D4" s="3"/>
      <c r="E4" s="3"/>
      <c r="F4" s="14"/>
    </row>
    <row r="5" spans="1:6" x14ac:dyDescent="0.3">
      <c r="A5" s="31" t="s">
        <v>14</v>
      </c>
      <c r="B5" s="4"/>
      <c r="C5" s="4"/>
      <c r="D5" s="4"/>
      <c r="E5" s="4"/>
      <c r="F5" s="32"/>
    </row>
    <row r="6" spans="1:6" ht="47.25" x14ac:dyDescent="0.25">
      <c r="A6" s="33" t="s">
        <v>16</v>
      </c>
      <c r="B6" s="34" t="s">
        <v>15</v>
      </c>
      <c r="C6" s="35" t="s">
        <v>17</v>
      </c>
      <c r="D6" s="36" t="s">
        <v>204</v>
      </c>
      <c r="E6" s="36" t="s">
        <v>204</v>
      </c>
      <c r="F6" s="37">
        <f>E6/D6*100</f>
        <v>100</v>
      </c>
    </row>
    <row r="7" spans="1:6" ht="126" x14ac:dyDescent="0.25">
      <c r="A7" s="33" t="s">
        <v>22</v>
      </c>
      <c r="B7" s="35" t="s">
        <v>18</v>
      </c>
      <c r="C7" s="35" t="s">
        <v>19</v>
      </c>
      <c r="D7" s="36" t="s">
        <v>205</v>
      </c>
      <c r="E7" s="36" t="s">
        <v>206</v>
      </c>
      <c r="F7" s="37">
        <f>E7/D7*100</f>
        <v>99.97973012104012</v>
      </c>
    </row>
    <row r="8" spans="1:6" ht="47.25" x14ac:dyDescent="0.25">
      <c r="A8" s="33" t="s">
        <v>23</v>
      </c>
      <c r="B8" s="35" t="s">
        <v>20</v>
      </c>
      <c r="C8" s="35" t="s">
        <v>21</v>
      </c>
      <c r="D8" s="36" t="s">
        <v>207</v>
      </c>
      <c r="E8" s="36" t="s">
        <v>207</v>
      </c>
      <c r="F8" s="37">
        <f>E8/D8*100</f>
        <v>100</v>
      </c>
    </row>
    <row r="9" spans="1:6" x14ac:dyDescent="0.3">
      <c r="A9" s="31" t="s">
        <v>27</v>
      </c>
      <c r="B9" s="4"/>
      <c r="C9" s="4"/>
      <c r="D9" s="7"/>
      <c r="E9" s="7"/>
      <c r="F9" s="15"/>
    </row>
    <row r="10" spans="1:6" ht="56.25" x14ac:dyDescent="0.25">
      <c r="A10" s="38" t="s">
        <v>26</v>
      </c>
      <c r="B10" s="39" t="s">
        <v>24</v>
      </c>
      <c r="C10" s="39" t="s">
        <v>25</v>
      </c>
      <c r="D10" s="36" t="s">
        <v>208</v>
      </c>
      <c r="E10" s="36" t="s">
        <v>209</v>
      </c>
      <c r="F10" s="37">
        <f>E10/D10*100</f>
        <v>99.975521548933216</v>
      </c>
    </row>
    <row r="11" spans="1:6" x14ac:dyDescent="0.3">
      <c r="A11" s="31" t="s">
        <v>28</v>
      </c>
      <c r="B11" s="4"/>
      <c r="C11" s="4"/>
      <c r="D11" s="7"/>
      <c r="E11" s="7"/>
      <c r="F11" s="15"/>
    </row>
    <row r="12" spans="1:6" s="40" customFormat="1" ht="47.25" x14ac:dyDescent="0.25">
      <c r="A12" s="33" t="s">
        <v>33</v>
      </c>
      <c r="B12" s="35" t="s">
        <v>29</v>
      </c>
      <c r="C12" s="35" t="s">
        <v>21</v>
      </c>
      <c r="D12" s="36" t="s">
        <v>210</v>
      </c>
      <c r="E12" s="36" t="s">
        <v>211</v>
      </c>
      <c r="F12" s="37">
        <f>E12/D12*100</f>
        <v>98.965930700555234</v>
      </c>
    </row>
    <row r="13" spans="1:6" s="40" customFormat="1" ht="47.25" x14ac:dyDescent="0.25">
      <c r="A13" s="33" t="s">
        <v>34</v>
      </c>
      <c r="B13" s="35" t="s">
        <v>30</v>
      </c>
      <c r="C13" s="35" t="s">
        <v>31</v>
      </c>
      <c r="D13" s="41" t="s">
        <v>212</v>
      </c>
      <c r="E13" s="36" t="s">
        <v>213</v>
      </c>
      <c r="F13" s="37">
        <f>E13/D13*100</f>
        <v>99.947875401359411</v>
      </c>
    </row>
    <row r="14" spans="1:6" x14ac:dyDescent="0.25">
      <c r="A14" s="42"/>
      <c r="B14" s="43" t="s">
        <v>32</v>
      </c>
      <c r="C14" s="44"/>
      <c r="D14" s="45">
        <f>D6+D7+D8+D10+D12+D13</f>
        <v>40284.699999999997</v>
      </c>
      <c r="E14" s="45">
        <f>E6+E7+E8+E10+E12+E13</f>
        <v>40142.299999999996</v>
      </c>
      <c r="F14" s="46">
        <f>E14/D14*100</f>
        <v>99.646515922918624</v>
      </c>
    </row>
    <row r="15" spans="1:6" ht="19.5" x14ac:dyDescent="0.35">
      <c r="A15" s="20" t="s">
        <v>35</v>
      </c>
      <c r="B15" s="4"/>
      <c r="C15" s="4"/>
      <c r="D15" s="7"/>
      <c r="E15" s="7"/>
      <c r="F15" s="15"/>
    </row>
    <row r="16" spans="1:6" x14ac:dyDescent="0.3">
      <c r="A16" s="47" t="s">
        <v>36</v>
      </c>
      <c r="B16" s="4"/>
      <c r="C16" s="4"/>
      <c r="D16" s="7"/>
      <c r="E16" s="7"/>
      <c r="F16" s="15"/>
    </row>
    <row r="17" spans="1:6" x14ac:dyDescent="0.3">
      <c r="A17" s="47"/>
      <c r="B17" s="4"/>
      <c r="C17" s="4"/>
      <c r="D17" s="7"/>
      <c r="E17" s="7"/>
      <c r="F17" s="15"/>
    </row>
    <row r="18" spans="1:6" s="40" customFormat="1" ht="47.25" x14ac:dyDescent="0.25">
      <c r="A18" s="33" t="s">
        <v>6</v>
      </c>
      <c r="B18" s="35" t="s">
        <v>37</v>
      </c>
      <c r="C18" s="35" t="s">
        <v>38</v>
      </c>
      <c r="D18" s="36">
        <v>2811.3</v>
      </c>
      <c r="E18" s="36">
        <v>2811.3</v>
      </c>
      <c r="F18" s="37">
        <f>E18/D18*100</f>
        <v>100</v>
      </c>
    </row>
    <row r="19" spans="1:6" s="40" customFormat="1" ht="15.75" x14ac:dyDescent="0.25">
      <c r="A19" s="35"/>
      <c r="B19" s="35"/>
      <c r="C19" s="35"/>
      <c r="D19" s="36"/>
      <c r="E19" s="36"/>
      <c r="F19" s="36"/>
    </row>
    <row r="20" spans="1:6" x14ac:dyDescent="0.3">
      <c r="A20" s="47" t="s">
        <v>39</v>
      </c>
      <c r="B20" s="4"/>
      <c r="C20" s="4"/>
      <c r="D20" s="7"/>
      <c r="E20" s="7"/>
      <c r="F20" s="15"/>
    </row>
    <row r="21" spans="1:6" s="40" customFormat="1" ht="47.25" x14ac:dyDescent="0.25">
      <c r="A21" s="33" t="s">
        <v>26</v>
      </c>
      <c r="B21" s="35" t="s">
        <v>40</v>
      </c>
      <c r="C21" s="35" t="s">
        <v>41</v>
      </c>
      <c r="D21" s="36">
        <v>51643.3</v>
      </c>
      <c r="E21" s="36">
        <v>50034.8</v>
      </c>
      <c r="F21" s="37">
        <f>E21/D21*100</f>
        <v>96.885365575011662</v>
      </c>
    </row>
    <row r="22" spans="1:6" s="40" customFormat="1" ht="47.25" x14ac:dyDescent="0.25">
      <c r="A22" s="33" t="s">
        <v>43</v>
      </c>
      <c r="B22" s="35" t="s">
        <v>42</v>
      </c>
      <c r="C22" s="35" t="s">
        <v>38</v>
      </c>
      <c r="D22" s="36">
        <v>833.8</v>
      </c>
      <c r="E22" s="36">
        <v>833.8</v>
      </c>
      <c r="F22" s="37">
        <f>E22/D22*100</f>
        <v>100</v>
      </c>
    </row>
    <row r="23" spans="1:6" x14ac:dyDescent="0.3">
      <c r="A23" s="47" t="s">
        <v>44</v>
      </c>
      <c r="B23" s="4"/>
      <c r="C23" s="4"/>
      <c r="D23" s="7"/>
      <c r="E23" s="7"/>
      <c r="F23" s="15"/>
    </row>
    <row r="24" spans="1:6" s="40" customFormat="1" ht="47.25" x14ac:dyDescent="0.25">
      <c r="A24" s="33" t="s">
        <v>33</v>
      </c>
      <c r="B24" s="35" t="s">
        <v>45</v>
      </c>
      <c r="C24" s="35" t="s">
        <v>38</v>
      </c>
      <c r="D24" s="36">
        <v>28245.4</v>
      </c>
      <c r="E24" s="36">
        <v>28245.4</v>
      </c>
      <c r="F24" s="37">
        <f>E24/D24*100</f>
        <v>100</v>
      </c>
    </row>
    <row r="25" spans="1:6" x14ac:dyDescent="0.25">
      <c r="A25" s="48"/>
      <c r="B25" s="49" t="s">
        <v>46</v>
      </c>
      <c r="C25" s="50"/>
      <c r="D25" s="45">
        <f>D18+D21+D22+D24</f>
        <v>83533.800000000017</v>
      </c>
      <c r="E25" s="45">
        <f>E18+E21+E22+E24</f>
        <v>81925.300000000017</v>
      </c>
      <c r="F25" s="46">
        <f>E25/D25*100</f>
        <v>98.074432146029508</v>
      </c>
    </row>
    <row r="26" spans="1:6" ht="19.5" x14ac:dyDescent="0.35">
      <c r="A26" s="51" t="s">
        <v>47</v>
      </c>
      <c r="B26" s="4"/>
      <c r="C26" s="4"/>
      <c r="D26" s="7"/>
      <c r="E26" s="7"/>
      <c r="F26" s="15"/>
    </row>
    <row r="27" spans="1:6" x14ac:dyDescent="0.3">
      <c r="A27" s="47" t="s">
        <v>48</v>
      </c>
      <c r="B27" s="4"/>
      <c r="C27" s="4"/>
      <c r="D27" s="7"/>
      <c r="E27" s="7"/>
      <c r="F27" s="15"/>
    </row>
    <row r="28" spans="1:6" s="40" customFormat="1" ht="63" x14ac:dyDescent="0.25">
      <c r="A28" s="33" t="s">
        <v>16</v>
      </c>
      <c r="B28" s="35" t="s">
        <v>49</v>
      </c>
      <c r="C28" s="35" t="s">
        <v>50</v>
      </c>
      <c r="D28" s="36">
        <v>10117.1</v>
      </c>
      <c r="E28" s="36">
        <v>10100.6</v>
      </c>
      <c r="F28" s="37">
        <f>E28/D28*100</f>
        <v>99.836909786401236</v>
      </c>
    </row>
    <row r="29" spans="1:6" s="40" customFormat="1" ht="47.25" x14ac:dyDescent="0.25">
      <c r="A29" s="33" t="s">
        <v>22</v>
      </c>
      <c r="B29" s="35" t="s">
        <v>51</v>
      </c>
      <c r="C29" s="35" t="s">
        <v>50</v>
      </c>
      <c r="D29" s="36">
        <v>1530.5</v>
      </c>
      <c r="E29" s="36">
        <v>1530.5</v>
      </c>
      <c r="F29" s="37">
        <f>E29/D29*100</f>
        <v>100</v>
      </c>
    </row>
    <row r="30" spans="1:6" x14ac:dyDescent="0.3">
      <c r="A30" s="31" t="s">
        <v>52</v>
      </c>
      <c r="B30" s="4"/>
      <c r="C30" s="4"/>
      <c r="D30" s="7"/>
      <c r="E30" s="7"/>
      <c r="F30" s="15"/>
    </row>
    <row r="31" spans="1:6" ht="47.25" x14ac:dyDescent="0.25">
      <c r="A31" s="33" t="s">
        <v>26</v>
      </c>
      <c r="B31" s="35" t="s">
        <v>53</v>
      </c>
      <c r="C31" s="35" t="s">
        <v>50</v>
      </c>
      <c r="D31" s="36">
        <v>85670</v>
      </c>
      <c r="E31" s="36">
        <v>84651.8</v>
      </c>
      <c r="F31" s="37">
        <f>E31/D31*100</f>
        <v>98.811485934399442</v>
      </c>
    </row>
    <row r="32" spans="1:6" ht="47.25" x14ac:dyDescent="0.25">
      <c r="A32" s="33" t="s">
        <v>43</v>
      </c>
      <c r="B32" s="35" t="s">
        <v>54</v>
      </c>
      <c r="C32" s="52" t="s">
        <v>50</v>
      </c>
      <c r="D32" s="53">
        <v>314724.40000000002</v>
      </c>
      <c r="E32" s="53">
        <v>305128.5</v>
      </c>
      <c r="F32" s="54">
        <f>E32/D32*100</f>
        <v>96.951014919720237</v>
      </c>
    </row>
    <row r="33" spans="1:6" ht="47.25" x14ac:dyDescent="0.25">
      <c r="A33" s="55" t="s">
        <v>57</v>
      </c>
      <c r="B33" s="56" t="s">
        <v>55</v>
      </c>
      <c r="C33" s="56" t="s">
        <v>50</v>
      </c>
      <c r="D33" s="53">
        <v>19213.099999999999</v>
      </c>
      <c r="E33" s="53">
        <v>19076</v>
      </c>
      <c r="F33" s="54">
        <f>E33/D33*100</f>
        <v>99.286424366708133</v>
      </c>
    </row>
    <row r="34" spans="1:6" ht="31.5" x14ac:dyDescent="0.25">
      <c r="A34" s="57"/>
      <c r="B34" s="58"/>
      <c r="C34" s="58" t="s">
        <v>56</v>
      </c>
      <c r="D34" s="59"/>
      <c r="E34" s="59"/>
      <c r="F34" s="60"/>
    </row>
    <row r="35" spans="1:6" x14ac:dyDescent="0.3">
      <c r="A35" s="47" t="s">
        <v>58</v>
      </c>
      <c r="B35" s="61"/>
      <c r="C35" s="62"/>
      <c r="D35" s="41"/>
      <c r="E35" s="41"/>
      <c r="F35" s="63"/>
    </row>
    <row r="36" spans="1:6" ht="47.25" x14ac:dyDescent="0.25">
      <c r="A36" s="33" t="s">
        <v>33</v>
      </c>
      <c r="B36" s="64" t="s">
        <v>59</v>
      </c>
      <c r="C36" s="35" t="s">
        <v>50</v>
      </c>
      <c r="D36" s="36">
        <v>15424.2</v>
      </c>
      <c r="E36" s="36">
        <v>15406.5</v>
      </c>
      <c r="F36" s="37">
        <f>E36/D36*100</f>
        <v>99.885245263935886</v>
      </c>
    </row>
    <row r="37" spans="1:6" ht="63" x14ac:dyDescent="0.25">
      <c r="A37" s="57" t="s">
        <v>34</v>
      </c>
      <c r="B37" s="58" t="s">
        <v>192</v>
      </c>
      <c r="C37" s="65" t="s">
        <v>50</v>
      </c>
      <c r="D37" s="59">
        <v>1417.2</v>
      </c>
      <c r="E37" s="59">
        <v>1417.2</v>
      </c>
      <c r="F37" s="37">
        <f>E37/D37*100</f>
        <v>100</v>
      </c>
    </row>
    <row r="38" spans="1:6" x14ac:dyDescent="0.25">
      <c r="A38" s="42"/>
      <c r="B38" s="43" t="s">
        <v>46</v>
      </c>
      <c r="C38" s="66"/>
      <c r="D38" s="67">
        <f>D28+D29+D31+D32+D33+D34+D36+D37</f>
        <v>448096.5</v>
      </c>
      <c r="E38" s="67">
        <f>E28+E29+E31+E32+E33+E34+E36+E37</f>
        <v>437311.10000000003</v>
      </c>
      <c r="F38" s="68">
        <f>E38/D38*100</f>
        <v>97.593063101363214</v>
      </c>
    </row>
    <row r="39" spans="1:6" ht="19.5" x14ac:dyDescent="0.35">
      <c r="A39" s="69" t="s">
        <v>60</v>
      </c>
      <c r="B39" s="70"/>
      <c r="C39" s="70"/>
      <c r="D39" s="5"/>
      <c r="E39" s="5"/>
      <c r="F39" s="16"/>
    </row>
    <row r="40" spans="1:6" ht="19.5" x14ac:dyDescent="0.25">
      <c r="A40" s="48"/>
      <c r="B40" s="71" t="s">
        <v>61</v>
      </c>
      <c r="C40" s="66"/>
      <c r="D40" s="8"/>
      <c r="E40" s="8"/>
      <c r="F40" s="17"/>
    </row>
    <row r="41" spans="1:6" x14ac:dyDescent="0.25">
      <c r="A41" s="72" t="s">
        <v>62</v>
      </c>
      <c r="B41" s="4"/>
      <c r="C41" s="4"/>
      <c r="D41" s="7"/>
      <c r="E41" s="7"/>
      <c r="F41" s="15"/>
    </row>
    <row r="42" spans="1:6" ht="35.25" customHeight="1" x14ac:dyDescent="0.25">
      <c r="A42" s="33" t="s">
        <v>63</v>
      </c>
      <c r="B42" s="35" t="s">
        <v>64</v>
      </c>
      <c r="C42" s="35" t="s">
        <v>65</v>
      </c>
      <c r="D42" s="36">
        <v>0</v>
      </c>
      <c r="E42" s="36">
        <v>0</v>
      </c>
      <c r="F42" s="37" t="e">
        <f>E42/D42*100</f>
        <v>#DIV/0!</v>
      </c>
    </row>
    <row r="43" spans="1:6" x14ac:dyDescent="0.25">
      <c r="A43" s="73"/>
      <c r="B43" s="43" t="s">
        <v>46</v>
      </c>
      <c r="C43" s="61"/>
      <c r="D43" s="45">
        <f>D42</f>
        <v>0</v>
      </c>
      <c r="E43" s="45">
        <f>E42</f>
        <v>0</v>
      </c>
      <c r="F43" s="46" t="e">
        <f>E43/D43*100</f>
        <v>#DIV/0!</v>
      </c>
    </row>
    <row r="44" spans="1:6" ht="19.5" x14ac:dyDescent="0.35">
      <c r="A44" s="20" t="s">
        <v>66</v>
      </c>
      <c r="B44" s="4"/>
      <c r="C44" s="4"/>
      <c r="D44" s="7"/>
      <c r="E44" s="7"/>
      <c r="F44" s="15"/>
    </row>
    <row r="45" spans="1:6" x14ac:dyDescent="0.3">
      <c r="A45" s="31" t="s">
        <v>67</v>
      </c>
      <c r="B45" s="4"/>
      <c r="C45" s="4"/>
      <c r="D45" s="7"/>
      <c r="E45" s="7"/>
      <c r="F45" s="15"/>
    </row>
    <row r="46" spans="1:6" ht="141.75" x14ac:dyDescent="0.25">
      <c r="A46" s="33" t="s">
        <v>63</v>
      </c>
      <c r="B46" s="35" t="s">
        <v>68</v>
      </c>
      <c r="C46" s="35" t="s">
        <v>69</v>
      </c>
      <c r="D46" s="36">
        <v>375</v>
      </c>
      <c r="E46" s="36">
        <v>375</v>
      </c>
      <c r="F46" s="37">
        <f>E46/D46*100</f>
        <v>100</v>
      </c>
    </row>
    <row r="47" spans="1:6" x14ac:dyDescent="0.25">
      <c r="A47" s="42"/>
      <c r="B47" s="43" t="s">
        <v>46</v>
      </c>
      <c r="C47" s="4"/>
      <c r="D47" s="45">
        <f>D46</f>
        <v>375</v>
      </c>
      <c r="E47" s="45">
        <f>E46</f>
        <v>375</v>
      </c>
      <c r="F47" s="46">
        <f>E47/D47*100</f>
        <v>100</v>
      </c>
    </row>
    <row r="48" spans="1:6" ht="19.5" x14ac:dyDescent="0.35">
      <c r="A48" s="69" t="s">
        <v>70</v>
      </c>
      <c r="B48" s="70"/>
      <c r="C48" s="70"/>
      <c r="D48" s="5"/>
      <c r="E48" s="5"/>
      <c r="F48" s="16"/>
    </row>
    <row r="49" spans="1:6" ht="19.5" x14ac:dyDescent="0.25">
      <c r="A49" s="48"/>
      <c r="B49" s="71" t="s">
        <v>71</v>
      </c>
      <c r="C49" s="66"/>
      <c r="D49" s="8"/>
      <c r="E49" s="8"/>
      <c r="F49" s="17"/>
    </row>
    <row r="50" spans="1:6" ht="19.5" x14ac:dyDescent="0.3">
      <c r="A50" s="74" t="s">
        <v>48</v>
      </c>
      <c r="B50" s="75"/>
      <c r="C50" s="76"/>
      <c r="D50" s="41"/>
      <c r="E50" s="41"/>
      <c r="F50" s="63"/>
    </row>
    <row r="51" spans="1:6" ht="19.5" x14ac:dyDescent="0.3">
      <c r="A51" s="74"/>
      <c r="B51" s="75"/>
      <c r="C51" s="76"/>
      <c r="D51" s="41"/>
      <c r="E51" s="41"/>
      <c r="F51" s="63"/>
    </row>
    <row r="52" spans="1:6" x14ac:dyDescent="0.3">
      <c r="A52" s="77" t="s">
        <v>152</v>
      </c>
      <c r="B52" s="70"/>
      <c r="C52" s="70"/>
      <c r="D52" s="5"/>
      <c r="E52" s="5"/>
      <c r="F52" s="16"/>
    </row>
    <row r="53" spans="1:6" x14ac:dyDescent="0.25">
      <c r="A53" s="48"/>
      <c r="B53" s="66" t="s">
        <v>72</v>
      </c>
      <c r="C53" s="66"/>
      <c r="D53" s="8"/>
      <c r="E53" s="8"/>
      <c r="F53" s="17"/>
    </row>
    <row r="54" spans="1:6" s="40" customFormat="1" ht="141.75" x14ac:dyDescent="0.25">
      <c r="A54" s="33" t="s">
        <v>26</v>
      </c>
      <c r="B54" s="35" t="s">
        <v>73</v>
      </c>
      <c r="C54" s="35" t="s">
        <v>69</v>
      </c>
      <c r="D54" s="36">
        <v>3.1</v>
      </c>
      <c r="E54" s="36">
        <v>3.1</v>
      </c>
      <c r="F54" s="37">
        <f>E54/D54*100</f>
        <v>100</v>
      </c>
    </row>
    <row r="55" spans="1:6" s="40" customFormat="1" ht="141.75" x14ac:dyDescent="0.25">
      <c r="A55" s="33" t="s">
        <v>43</v>
      </c>
      <c r="B55" s="35" t="s">
        <v>74</v>
      </c>
      <c r="C55" s="35" t="s">
        <v>69</v>
      </c>
      <c r="D55" s="36">
        <v>1474.5</v>
      </c>
      <c r="E55" s="36">
        <v>1474.5</v>
      </c>
      <c r="F55" s="37">
        <f>E55/D55*100</f>
        <v>100</v>
      </c>
    </row>
    <row r="56" spans="1:6" x14ac:dyDescent="0.3">
      <c r="A56" s="31" t="s">
        <v>75</v>
      </c>
      <c r="B56" s="4"/>
      <c r="C56" s="4"/>
      <c r="D56" s="7"/>
      <c r="E56" s="7"/>
      <c r="F56" s="15"/>
    </row>
    <row r="57" spans="1:6" ht="141.75" x14ac:dyDescent="0.25">
      <c r="A57" s="33" t="s">
        <v>33</v>
      </c>
      <c r="B57" s="35" t="s">
        <v>76</v>
      </c>
      <c r="C57" s="35" t="s">
        <v>69</v>
      </c>
      <c r="D57" s="36">
        <v>4152.3</v>
      </c>
      <c r="E57" s="36">
        <v>4145</v>
      </c>
      <c r="F57" s="37">
        <f>E57/D57*100</f>
        <v>99.824193820292365</v>
      </c>
    </row>
    <row r="58" spans="1:6" ht="47.25" x14ac:dyDescent="0.25">
      <c r="A58" s="33" t="s">
        <v>34</v>
      </c>
      <c r="B58" s="35" t="s">
        <v>77</v>
      </c>
      <c r="C58" s="35" t="s">
        <v>78</v>
      </c>
      <c r="D58" s="36">
        <v>350.7</v>
      </c>
      <c r="E58" s="36">
        <v>350.7</v>
      </c>
      <c r="F58" s="37">
        <f>E58/D58*100</f>
        <v>100</v>
      </c>
    </row>
    <row r="59" spans="1:6" ht="31.5" x14ac:dyDescent="0.25">
      <c r="A59" s="78" t="s">
        <v>171</v>
      </c>
      <c r="B59" s="79" t="s">
        <v>79</v>
      </c>
      <c r="C59" s="35" t="s">
        <v>194</v>
      </c>
      <c r="D59" s="36">
        <v>4347</v>
      </c>
      <c r="E59" s="36">
        <v>2000.2</v>
      </c>
      <c r="F59" s="37">
        <f>E59/D59*100</f>
        <v>46.013342535081662</v>
      </c>
    </row>
    <row r="60" spans="1:6" ht="66.75" customHeight="1" x14ac:dyDescent="0.25">
      <c r="A60" s="80"/>
      <c r="B60" s="81"/>
      <c r="C60" s="35" t="s">
        <v>195</v>
      </c>
      <c r="D60" s="36">
        <v>48690.3</v>
      </c>
      <c r="E60" s="36">
        <v>44637.034</v>
      </c>
      <c r="F60" s="37">
        <f t="shared" ref="F60:F61" si="0">E60/D60*100</f>
        <v>91.675413788783388</v>
      </c>
    </row>
    <row r="61" spans="1:6" ht="47.25" x14ac:dyDescent="0.25">
      <c r="A61" s="82"/>
      <c r="B61" s="83"/>
      <c r="C61" s="35" t="s">
        <v>193</v>
      </c>
      <c r="D61" s="36">
        <v>13191.8</v>
      </c>
      <c r="E61" s="36">
        <v>10970.802</v>
      </c>
      <c r="F61" s="37">
        <f t="shared" si="0"/>
        <v>83.163798723449418</v>
      </c>
    </row>
    <row r="62" spans="1:6" ht="141.75" x14ac:dyDescent="0.25">
      <c r="A62" s="35" t="s">
        <v>172</v>
      </c>
      <c r="B62" s="35" t="s">
        <v>190</v>
      </c>
      <c r="C62" s="35" t="s">
        <v>69</v>
      </c>
      <c r="D62" s="36">
        <v>706.1</v>
      </c>
      <c r="E62" s="36">
        <v>706.1</v>
      </c>
      <c r="F62" s="37">
        <f>E62/D62*100</f>
        <v>100</v>
      </c>
    </row>
    <row r="63" spans="1:6" x14ac:dyDescent="0.25">
      <c r="A63" s="42"/>
      <c r="B63" s="43" t="s">
        <v>46</v>
      </c>
      <c r="C63" s="44"/>
      <c r="D63" s="45">
        <f>D54+D55+D57+D58+D59+D60+D61+D62</f>
        <v>72915.8</v>
      </c>
      <c r="E63" s="45">
        <f>E54+E55+E57+E58+E59+E60+E61+E62</f>
        <v>64287.435999999994</v>
      </c>
      <c r="F63" s="46">
        <f>E63/D63*100</f>
        <v>88.166674438187599</v>
      </c>
    </row>
    <row r="64" spans="1:6" ht="19.5" x14ac:dyDescent="0.35">
      <c r="A64" s="69" t="s">
        <v>80</v>
      </c>
      <c r="B64" s="70"/>
      <c r="C64" s="70"/>
      <c r="D64" s="5"/>
      <c r="E64" s="5"/>
      <c r="F64" s="16"/>
    </row>
    <row r="65" spans="1:6" ht="19.5" x14ac:dyDescent="0.35">
      <c r="A65" s="48"/>
      <c r="B65" s="84" t="s">
        <v>81</v>
      </c>
      <c r="C65" s="66"/>
      <c r="D65" s="8"/>
      <c r="E65" s="8"/>
      <c r="F65" s="17"/>
    </row>
    <row r="66" spans="1:6" ht="19.5" x14ac:dyDescent="0.35">
      <c r="A66" s="47" t="s">
        <v>48</v>
      </c>
      <c r="B66" s="84"/>
      <c r="C66" s="66"/>
      <c r="D66" s="8"/>
      <c r="E66" s="8"/>
      <c r="F66" s="17"/>
    </row>
    <row r="67" spans="1:6" ht="19.5" x14ac:dyDescent="0.35">
      <c r="A67" s="48"/>
      <c r="B67" s="84"/>
      <c r="C67" s="66"/>
      <c r="D67" s="8"/>
      <c r="E67" s="8"/>
      <c r="F67" s="17"/>
    </row>
    <row r="68" spans="1:6" x14ac:dyDescent="0.3">
      <c r="A68" s="31" t="s">
        <v>82</v>
      </c>
      <c r="B68" s="4"/>
      <c r="C68" s="4"/>
      <c r="D68" s="7"/>
      <c r="E68" s="7"/>
      <c r="F68" s="15"/>
    </row>
    <row r="69" spans="1:6" s="40" customFormat="1" ht="112.5" customHeight="1" x14ac:dyDescent="0.25">
      <c r="A69" s="33" t="s">
        <v>43</v>
      </c>
      <c r="B69" s="35" t="s">
        <v>83</v>
      </c>
      <c r="C69" s="35" t="s">
        <v>84</v>
      </c>
      <c r="D69" s="85" t="s">
        <v>214</v>
      </c>
      <c r="E69" s="85" t="s">
        <v>214</v>
      </c>
      <c r="F69" s="37">
        <f>E69/D69*100</f>
        <v>100</v>
      </c>
    </row>
    <row r="70" spans="1:6" x14ac:dyDescent="0.3">
      <c r="A70" s="47" t="s">
        <v>85</v>
      </c>
      <c r="B70" s="4"/>
      <c r="C70" s="4"/>
      <c r="D70" s="7"/>
      <c r="E70" s="7"/>
      <c r="F70" s="15"/>
    </row>
    <row r="71" spans="1:6" s="40" customFormat="1" ht="126" x14ac:dyDescent="0.25">
      <c r="A71" s="33" t="s">
        <v>33</v>
      </c>
      <c r="B71" s="35" t="s">
        <v>87</v>
      </c>
      <c r="C71" s="35" t="s">
        <v>86</v>
      </c>
      <c r="D71" s="85" t="s">
        <v>215</v>
      </c>
      <c r="E71" s="85" t="s">
        <v>215</v>
      </c>
      <c r="F71" s="37">
        <f>E71/D71*100</f>
        <v>100</v>
      </c>
    </row>
    <row r="72" spans="1:6" x14ac:dyDescent="0.3">
      <c r="A72" s="31" t="s">
        <v>88</v>
      </c>
      <c r="B72" s="4"/>
      <c r="C72" s="4"/>
      <c r="D72" s="7"/>
      <c r="E72" s="7"/>
      <c r="F72" s="15"/>
    </row>
    <row r="73" spans="1:6" s="40" customFormat="1" ht="126" x14ac:dyDescent="0.25">
      <c r="A73" s="86" t="s">
        <v>90</v>
      </c>
      <c r="B73" s="35" t="s">
        <v>89</v>
      </c>
      <c r="C73" s="35" t="s">
        <v>86</v>
      </c>
      <c r="D73" s="85" t="s">
        <v>191</v>
      </c>
      <c r="E73" s="85" t="s">
        <v>216</v>
      </c>
      <c r="F73" s="37">
        <f>E73/D73*100</f>
        <v>99.950942984846833</v>
      </c>
    </row>
    <row r="74" spans="1:6" x14ac:dyDescent="0.3">
      <c r="A74" s="31"/>
      <c r="B74" s="43" t="s">
        <v>46</v>
      </c>
      <c r="C74" s="44"/>
      <c r="D74" s="45">
        <f>D69+D71+D73</f>
        <v>2127.4</v>
      </c>
      <c r="E74" s="45">
        <f>E69+E71+E73</f>
        <v>2126.5</v>
      </c>
      <c r="F74" s="46">
        <f>E74/D74*100</f>
        <v>99.957694838770323</v>
      </c>
    </row>
    <row r="75" spans="1:6" ht="19.5" x14ac:dyDescent="0.35">
      <c r="A75" s="20" t="s">
        <v>91</v>
      </c>
      <c r="B75" s="4"/>
      <c r="C75" s="4"/>
      <c r="D75" s="7"/>
      <c r="E75" s="7"/>
      <c r="F75" s="15"/>
    </row>
    <row r="76" spans="1:6" x14ac:dyDescent="0.3">
      <c r="A76" s="31" t="s">
        <v>92</v>
      </c>
      <c r="B76" s="4"/>
      <c r="C76" s="4"/>
      <c r="D76" s="7"/>
      <c r="E76" s="7"/>
      <c r="F76" s="15"/>
    </row>
    <row r="77" spans="1:6" s="40" customFormat="1" ht="15.75" x14ac:dyDescent="0.25">
      <c r="A77" s="55" t="s">
        <v>16</v>
      </c>
      <c r="B77" s="52" t="s">
        <v>93</v>
      </c>
      <c r="C77" s="35" t="s">
        <v>96</v>
      </c>
      <c r="D77" s="36">
        <v>10.3</v>
      </c>
      <c r="E77" s="36">
        <v>10.3</v>
      </c>
      <c r="F77" s="37">
        <f>E77/D77*100</f>
        <v>100</v>
      </c>
    </row>
    <row r="78" spans="1:6" s="40" customFormat="1" ht="31.5" x14ac:dyDescent="0.25">
      <c r="A78" s="87"/>
      <c r="B78" s="88"/>
      <c r="C78" s="35" t="s">
        <v>94</v>
      </c>
      <c r="D78" s="36">
        <v>10.3</v>
      </c>
      <c r="E78" s="36">
        <v>10.3</v>
      </c>
      <c r="F78" s="37">
        <f t="shared" ref="F78:F79" si="1">E78/D78*100</f>
        <v>100</v>
      </c>
    </row>
    <row r="79" spans="1:6" s="40" customFormat="1" ht="15.75" x14ac:dyDescent="0.25">
      <c r="A79" s="57"/>
      <c r="B79" s="65"/>
      <c r="C79" s="35" t="s">
        <v>95</v>
      </c>
      <c r="D79" s="36">
        <v>0</v>
      </c>
      <c r="E79" s="36">
        <v>0</v>
      </c>
      <c r="F79" s="37" t="e">
        <f t="shared" si="1"/>
        <v>#DIV/0!</v>
      </c>
    </row>
    <row r="80" spans="1:6" s="40" customFormat="1" ht="126" x14ac:dyDescent="0.25">
      <c r="A80" s="33" t="s">
        <v>22</v>
      </c>
      <c r="B80" s="35" t="s">
        <v>97</v>
      </c>
      <c r="C80" s="35" t="s">
        <v>98</v>
      </c>
      <c r="D80" s="36">
        <v>0</v>
      </c>
      <c r="E80" s="36">
        <v>0</v>
      </c>
      <c r="F80" s="37" t="e">
        <f>E80/D80*100</f>
        <v>#DIV/0!</v>
      </c>
    </row>
    <row r="81" spans="1:6" ht="63" x14ac:dyDescent="0.25">
      <c r="A81" s="89" t="s">
        <v>23</v>
      </c>
      <c r="B81" s="90" t="s">
        <v>99</v>
      </c>
      <c r="C81" s="35" t="s">
        <v>198</v>
      </c>
      <c r="D81" s="36">
        <v>159.69999999999999</v>
      </c>
      <c r="E81" s="36">
        <v>159.69999999999999</v>
      </c>
      <c r="F81" s="37">
        <f>E81/D81*100</f>
        <v>100</v>
      </c>
    </row>
    <row r="82" spans="1:6" ht="47.25" x14ac:dyDescent="0.25">
      <c r="A82" s="91"/>
      <c r="B82" s="92"/>
      <c r="C82" s="35" t="s">
        <v>199</v>
      </c>
      <c r="D82" s="36">
        <v>85</v>
      </c>
      <c r="E82" s="36">
        <v>84.9</v>
      </c>
      <c r="F82" s="36">
        <f>E82/D82*100</f>
        <v>99.882352941176478</v>
      </c>
    </row>
    <row r="83" spans="1:6" x14ac:dyDescent="0.25">
      <c r="A83" s="73"/>
      <c r="B83" s="43" t="s">
        <v>46</v>
      </c>
      <c r="C83" s="93"/>
      <c r="D83" s="45">
        <f>D77+D80+D81+D82</f>
        <v>255</v>
      </c>
      <c r="E83" s="45">
        <f>E77+E80+E81+E82</f>
        <v>254.9</v>
      </c>
      <c r="F83" s="46">
        <f>E83/D83*100</f>
        <v>99.960784313725497</v>
      </c>
    </row>
    <row r="84" spans="1:6" ht="21" x14ac:dyDescent="0.35">
      <c r="A84" s="94" t="s">
        <v>100</v>
      </c>
      <c r="B84" s="4"/>
      <c r="C84" s="4"/>
      <c r="D84" s="7"/>
      <c r="E84" s="7"/>
      <c r="F84" s="15"/>
    </row>
    <row r="85" spans="1:6" x14ac:dyDescent="0.3">
      <c r="A85" s="31" t="s">
        <v>101</v>
      </c>
      <c r="B85" s="4"/>
      <c r="C85" s="4"/>
      <c r="D85" s="7"/>
      <c r="E85" s="7"/>
      <c r="F85" s="15"/>
    </row>
    <row r="86" spans="1:6" ht="63" x14ac:dyDescent="0.25">
      <c r="A86" s="33" t="s">
        <v>16</v>
      </c>
      <c r="B86" s="35" t="s">
        <v>102</v>
      </c>
      <c r="C86" s="35" t="s">
        <v>103</v>
      </c>
      <c r="D86" s="36">
        <v>885.2</v>
      </c>
      <c r="E86" s="36">
        <v>885.2</v>
      </c>
      <c r="F86" s="37">
        <f>E86/D86*100</f>
        <v>100</v>
      </c>
    </row>
    <row r="87" spans="1:6" x14ac:dyDescent="0.3">
      <c r="A87" s="77" t="s">
        <v>104</v>
      </c>
      <c r="B87" s="62"/>
      <c r="C87" s="62"/>
      <c r="D87" s="5"/>
      <c r="E87" s="5"/>
      <c r="F87" s="16"/>
    </row>
    <row r="88" spans="1:6" x14ac:dyDescent="0.25">
      <c r="A88" s="48"/>
      <c r="B88" s="66" t="s">
        <v>105</v>
      </c>
      <c r="C88" s="66"/>
      <c r="D88" s="8"/>
      <c r="E88" s="8"/>
      <c r="F88" s="17"/>
    </row>
    <row r="89" spans="1:6" ht="63" x14ac:dyDescent="0.25">
      <c r="A89" s="33" t="s">
        <v>26</v>
      </c>
      <c r="B89" s="35" t="s">
        <v>106</v>
      </c>
      <c r="C89" s="35" t="s">
        <v>103</v>
      </c>
      <c r="D89" s="36">
        <v>317.10000000000002</v>
      </c>
      <c r="E89" s="36">
        <v>317.10000000000002</v>
      </c>
      <c r="F89" s="37">
        <f>E89/D89*100</f>
        <v>100</v>
      </c>
    </row>
    <row r="90" spans="1:6" ht="63" x14ac:dyDescent="0.25">
      <c r="A90" s="33" t="s">
        <v>43</v>
      </c>
      <c r="B90" s="35" t="s">
        <v>107</v>
      </c>
      <c r="C90" s="35" t="s">
        <v>103</v>
      </c>
      <c r="D90" s="36">
        <v>0</v>
      </c>
      <c r="E90" s="36">
        <v>0</v>
      </c>
      <c r="F90" s="37" t="e">
        <f>E90/D90*100</f>
        <v>#DIV/0!</v>
      </c>
    </row>
    <row r="91" spans="1:6" x14ac:dyDescent="0.25">
      <c r="A91" s="73"/>
      <c r="B91" s="43" t="s">
        <v>46</v>
      </c>
      <c r="C91" s="93"/>
      <c r="D91" s="45">
        <f>D86+D89+D90</f>
        <v>1202.3000000000002</v>
      </c>
      <c r="E91" s="45">
        <f>E86+E89+E90</f>
        <v>1202.3000000000002</v>
      </c>
      <c r="F91" s="46">
        <f>E91/D91*100</f>
        <v>100</v>
      </c>
    </row>
    <row r="92" spans="1:6" ht="19.5" x14ac:dyDescent="0.35">
      <c r="A92" s="69" t="s">
        <v>108</v>
      </c>
      <c r="B92" s="70"/>
      <c r="C92" s="70"/>
      <c r="D92" s="5"/>
      <c r="E92" s="5"/>
      <c r="F92" s="16"/>
    </row>
    <row r="93" spans="1:6" ht="19.5" x14ac:dyDescent="0.35">
      <c r="A93" s="95" t="s">
        <v>109</v>
      </c>
      <c r="B93" s="71"/>
      <c r="C93" s="71"/>
      <c r="D93" s="8"/>
      <c r="E93" s="8"/>
      <c r="F93" s="17"/>
    </row>
    <row r="94" spans="1:6" ht="19.5" x14ac:dyDescent="0.3">
      <c r="A94" s="47" t="s">
        <v>48</v>
      </c>
      <c r="B94" s="71"/>
      <c r="C94" s="71"/>
      <c r="D94" s="8"/>
      <c r="E94" s="8"/>
      <c r="F94" s="17"/>
    </row>
    <row r="95" spans="1:6" ht="19.5" x14ac:dyDescent="0.35">
      <c r="A95" s="95"/>
      <c r="B95" s="71"/>
      <c r="C95" s="71"/>
      <c r="D95" s="8"/>
      <c r="E95" s="8"/>
      <c r="F95" s="17"/>
    </row>
    <row r="96" spans="1:6" x14ac:dyDescent="0.3">
      <c r="A96" s="31" t="s">
        <v>110</v>
      </c>
      <c r="B96" s="4"/>
      <c r="C96" s="4"/>
      <c r="D96" s="7"/>
      <c r="E96" s="7"/>
      <c r="F96" s="15"/>
    </row>
    <row r="97" spans="1:6" ht="141.75" x14ac:dyDescent="0.25">
      <c r="A97" s="33" t="s">
        <v>26</v>
      </c>
      <c r="B97" s="35" t="s">
        <v>111</v>
      </c>
      <c r="C97" s="35" t="s">
        <v>69</v>
      </c>
      <c r="D97" s="36">
        <v>10950.8</v>
      </c>
      <c r="E97" s="36">
        <v>10331.299999999999</v>
      </c>
      <c r="F97" s="37">
        <f>E97/D97*100</f>
        <v>94.342879059064174</v>
      </c>
    </row>
    <row r="98" spans="1:6" x14ac:dyDescent="0.3">
      <c r="A98" s="31" t="s">
        <v>112</v>
      </c>
      <c r="B98" s="61"/>
      <c r="C98" s="61"/>
      <c r="D98" s="7"/>
      <c r="E98" s="7"/>
      <c r="F98" s="15"/>
    </row>
    <row r="99" spans="1:6" ht="110.25" x14ac:dyDescent="0.25">
      <c r="A99" s="33" t="s">
        <v>113</v>
      </c>
      <c r="B99" s="35" t="s">
        <v>114</v>
      </c>
      <c r="C99" s="35" t="s">
        <v>115</v>
      </c>
      <c r="D99" s="36">
        <v>1769.6569999999999</v>
      </c>
      <c r="E99" s="36">
        <v>1769.7</v>
      </c>
      <c r="F99" s="37">
        <f>E99/D99*100</f>
        <v>100.0024298494002</v>
      </c>
    </row>
    <row r="100" spans="1:6" x14ac:dyDescent="0.3">
      <c r="A100" s="31" t="s">
        <v>116</v>
      </c>
      <c r="B100" s="61"/>
      <c r="C100" s="61"/>
      <c r="D100" s="7"/>
      <c r="E100" s="7"/>
      <c r="F100" s="15"/>
    </row>
    <row r="101" spans="1:6" ht="173.25" x14ac:dyDescent="0.25">
      <c r="A101" s="33" t="s">
        <v>90</v>
      </c>
      <c r="B101" s="35" t="s">
        <v>117</v>
      </c>
      <c r="C101" s="35" t="s">
        <v>118</v>
      </c>
      <c r="D101" s="36">
        <v>288.27</v>
      </c>
      <c r="E101" s="36">
        <v>288.27</v>
      </c>
      <c r="F101" s="37">
        <f>E101/D101*100</f>
        <v>100</v>
      </c>
    </row>
    <row r="102" spans="1:6" x14ac:dyDescent="0.3">
      <c r="A102" s="73"/>
      <c r="B102" s="96" t="s">
        <v>46</v>
      </c>
      <c r="C102" s="93"/>
      <c r="D102" s="45">
        <f>D97+D99+D101</f>
        <v>13008.726999999999</v>
      </c>
      <c r="E102" s="45">
        <f>E97+E99+E101</f>
        <v>12389.27</v>
      </c>
      <c r="F102" s="46">
        <f>E102/D102*100</f>
        <v>95.238142825197286</v>
      </c>
    </row>
    <row r="103" spans="1:6" ht="19.5" x14ac:dyDescent="0.35">
      <c r="A103" s="20" t="s">
        <v>119</v>
      </c>
      <c r="B103" s="4"/>
      <c r="C103" s="4"/>
      <c r="D103" s="7"/>
      <c r="E103" s="7"/>
      <c r="F103" s="15"/>
    </row>
    <row r="104" spans="1:6" x14ac:dyDescent="0.3">
      <c r="A104" s="31" t="s">
        <v>48</v>
      </c>
      <c r="B104" s="4"/>
      <c r="C104" s="4"/>
      <c r="D104" s="7"/>
      <c r="E104" s="7"/>
      <c r="F104" s="15"/>
    </row>
    <row r="105" spans="1:6" ht="47.25" x14ac:dyDescent="0.25">
      <c r="A105" s="33" t="s">
        <v>16</v>
      </c>
      <c r="B105" s="35" t="s">
        <v>120</v>
      </c>
      <c r="C105" s="35" t="s">
        <v>121</v>
      </c>
      <c r="D105" s="36">
        <v>311</v>
      </c>
      <c r="E105" s="36">
        <v>311</v>
      </c>
      <c r="F105" s="37">
        <f>E105/D105*100</f>
        <v>100</v>
      </c>
    </row>
    <row r="106" spans="1:6" ht="47.25" x14ac:dyDescent="0.25">
      <c r="A106" s="33" t="s">
        <v>22</v>
      </c>
      <c r="B106" s="35" t="s">
        <v>122</v>
      </c>
      <c r="C106" s="35" t="s">
        <v>121</v>
      </c>
      <c r="D106" s="36">
        <v>311</v>
      </c>
      <c r="E106" s="36">
        <v>311</v>
      </c>
      <c r="F106" s="37">
        <f>E106/D106*100</f>
        <v>100</v>
      </c>
    </row>
    <row r="107" spans="1:6" x14ac:dyDescent="0.3">
      <c r="A107" s="31" t="s">
        <v>123</v>
      </c>
      <c r="B107" s="4"/>
      <c r="C107" s="4"/>
      <c r="D107" s="7"/>
      <c r="E107" s="7"/>
      <c r="F107" s="15"/>
    </row>
    <row r="108" spans="1:6" ht="94.5" x14ac:dyDescent="0.25">
      <c r="A108" s="97" t="s">
        <v>26</v>
      </c>
      <c r="B108" s="35" t="s">
        <v>124</v>
      </c>
      <c r="C108" s="35" t="s">
        <v>185</v>
      </c>
      <c r="D108" s="36">
        <v>52.7</v>
      </c>
      <c r="E108" s="36">
        <v>52.7</v>
      </c>
      <c r="F108" s="37">
        <f>E108/D108*100</f>
        <v>100</v>
      </c>
    </row>
    <row r="109" spans="1:6" ht="47.25" x14ac:dyDescent="0.25">
      <c r="A109" s="33" t="s">
        <v>43</v>
      </c>
      <c r="B109" s="35" t="s">
        <v>196</v>
      </c>
      <c r="C109" s="35" t="s">
        <v>197</v>
      </c>
      <c r="D109" s="36">
        <v>556.20000000000005</v>
      </c>
      <c r="E109" s="36">
        <v>556.20000000000005</v>
      </c>
      <c r="F109" s="37">
        <f>E109/D109*100</f>
        <v>100</v>
      </c>
    </row>
    <row r="110" spans="1:6" x14ac:dyDescent="0.3">
      <c r="A110" s="73"/>
      <c r="B110" s="96" t="s">
        <v>46</v>
      </c>
      <c r="C110" s="61"/>
      <c r="D110" s="45">
        <f>D105+D106+D108+D109</f>
        <v>1230.9000000000001</v>
      </c>
      <c r="E110" s="45">
        <f>E105+E106+E108+E109</f>
        <v>1230.9000000000001</v>
      </c>
      <c r="F110" s="46">
        <f>E110/D110*100</f>
        <v>100</v>
      </c>
    </row>
    <row r="111" spans="1:6" ht="19.5" x14ac:dyDescent="0.35">
      <c r="A111" s="69" t="s">
        <v>125</v>
      </c>
      <c r="B111" s="70"/>
      <c r="C111" s="70"/>
      <c r="D111" s="5"/>
      <c r="E111" s="5"/>
      <c r="F111" s="16"/>
    </row>
    <row r="112" spans="1:6" ht="23.25" customHeight="1" x14ac:dyDescent="0.35">
      <c r="A112" s="48"/>
      <c r="B112" s="84" t="s">
        <v>153</v>
      </c>
      <c r="C112" s="66"/>
      <c r="D112" s="8"/>
      <c r="E112" s="8"/>
      <c r="F112" s="17"/>
    </row>
    <row r="113" spans="1:6" x14ac:dyDescent="0.3">
      <c r="A113" s="77" t="s">
        <v>126</v>
      </c>
      <c r="B113" s="70"/>
      <c r="C113" s="70"/>
      <c r="D113" s="5"/>
      <c r="E113" s="5"/>
      <c r="F113" s="16"/>
    </row>
    <row r="114" spans="1:6" x14ac:dyDescent="0.3">
      <c r="A114" s="98" t="s">
        <v>154</v>
      </c>
      <c r="B114" s="76"/>
      <c r="C114" s="76"/>
      <c r="D114" s="41"/>
      <c r="E114" s="41"/>
      <c r="F114" s="63"/>
    </row>
    <row r="115" spans="1:6" x14ac:dyDescent="0.3">
      <c r="A115" s="99" t="s">
        <v>61</v>
      </c>
      <c r="B115" s="66"/>
      <c r="C115" s="66"/>
      <c r="D115" s="8"/>
      <c r="E115" s="8"/>
      <c r="F115" s="17"/>
    </row>
    <row r="116" spans="1:6" ht="94.5" x14ac:dyDescent="0.25">
      <c r="A116" s="33" t="s">
        <v>16</v>
      </c>
      <c r="B116" s="35" t="s">
        <v>200</v>
      </c>
      <c r="C116" s="35" t="s">
        <v>201</v>
      </c>
      <c r="D116" s="36">
        <v>2485.4</v>
      </c>
      <c r="E116" s="36">
        <v>2485.4</v>
      </c>
      <c r="F116" s="37">
        <f>E116/D116*100</f>
        <v>100</v>
      </c>
    </row>
    <row r="117" spans="1:6" x14ac:dyDescent="0.3">
      <c r="A117" s="77" t="s">
        <v>128</v>
      </c>
      <c r="B117" s="70"/>
      <c r="C117" s="70"/>
      <c r="D117" s="5"/>
      <c r="E117" s="5"/>
      <c r="F117" s="16"/>
    </row>
    <row r="118" spans="1:6" x14ac:dyDescent="0.3">
      <c r="A118" s="99" t="s">
        <v>127</v>
      </c>
      <c r="B118" s="66"/>
      <c r="C118" s="66"/>
      <c r="D118" s="8"/>
      <c r="E118" s="8"/>
      <c r="F118" s="17"/>
    </row>
    <row r="119" spans="1:6" ht="47.25" x14ac:dyDescent="0.25">
      <c r="A119" s="33" t="s">
        <v>26</v>
      </c>
      <c r="B119" s="35" t="s">
        <v>129</v>
      </c>
      <c r="C119" s="35" t="s">
        <v>121</v>
      </c>
      <c r="D119" s="36">
        <v>100</v>
      </c>
      <c r="E119" s="36">
        <v>0</v>
      </c>
      <c r="F119" s="37">
        <f>E119/D119*100</f>
        <v>0</v>
      </c>
    </row>
    <row r="120" spans="1:6" x14ac:dyDescent="0.3">
      <c r="A120" s="42"/>
      <c r="B120" s="96" t="s">
        <v>46</v>
      </c>
      <c r="C120" s="44"/>
      <c r="D120" s="45">
        <f>D116+D119</f>
        <v>2585.4</v>
      </c>
      <c r="E120" s="45">
        <f>E116+E119</f>
        <v>2485.4</v>
      </c>
      <c r="F120" s="46">
        <f>E120/D120*100</f>
        <v>96.13212655681906</v>
      </c>
    </row>
    <row r="121" spans="1:6" ht="19.5" x14ac:dyDescent="0.35">
      <c r="A121" s="20" t="s">
        <v>130</v>
      </c>
      <c r="B121" s="4"/>
      <c r="C121" s="4"/>
      <c r="D121" s="7"/>
      <c r="E121" s="7"/>
      <c r="F121" s="15"/>
    </row>
    <row r="122" spans="1:6" x14ac:dyDescent="0.3">
      <c r="A122" s="31" t="s">
        <v>131</v>
      </c>
      <c r="B122" s="4"/>
      <c r="C122" s="4"/>
      <c r="D122" s="7"/>
      <c r="E122" s="7"/>
      <c r="F122" s="15"/>
    </row>
    <row r="123" spans="1:6" ht="78.75" x14ac:dyDescent="0.25">
      <c r="A123" s="33" t="s">
        <v>16</v>
      </c>
      <c r="B123" s="35" t="s">
        <v>132</v>
      </c>
      <c r="C123" s="35" t="s">
        <v>133</v>
      </c>
      <c r="D123" s="36">
        <v>0</v>
      </c>
      <c r="E123" s="36">
        <v>0</v>
      </c>
      <c r="F123" s="37" t="s">
        <v>202</v>
      </c>
    </row>
    <row r="124" spans="1:6" x14ac:dyDescent="0.3">
      <c r="A124" s="31" t="s">
        <v>134</v>
      </c>
      <c r="B124" s="4"/>
      <c r="C124" s="4"/>
      <c r="D124" s="7"/>
      <c r="E124" s="7"/>
      <c r="F124" s="15"/>
    </row>
    <row r="125" spans="1:6" ht="63" x14ac:dyDescent="0.25">
      <c r="A125" s="33" t="s">
        <v>26</v>
      </c>
      <c r="B125" s="35" t="s">
        <v>135</v>
      </c>
      <c r="C125" s="35" t="s">
        <v>133</v>
      </c>
      <c r="D125" s="36">
        <v>8657.7610000000004</v>
      </c>
      <c r="E125" s="36">
        <v>8657.7999999999993</v>
      </c>
      <c r="F125" s="37">
        <f>E125/D125*100</f>
        <v>100.00045046288525</v>
      </c>
    </row>
    <row r="126" spans="1:6" x14ac:dyDescent="0.3">
      <c r="A126" s="31" t="s">
        <v>136</v>
      </c>
      <c r="B126" s="4"/>
      <c r="C126" s="4"/>
      <c r="D126" s="7"/>
      <c r="E126" s="7"/>
      <c r="F126" s="15"/>
    </row>
    <row r="127" spans="1:6" ht="63" x14ac:dyDescent="0.25">
      <c r="A127" s="33" t="s">
        <v>33</v>
      </c>
      <c r="B127" s="35" t="s">
        <v>137</v>
      </c>
      <c r="C127" s="35" t="s">
        <v>133</v>
      </c>
      <c r="D127" s="36">
        <v>2985.2</v>
      </c>
      <c r="E127" s="36">
        <v>2985.2</v>
      </c>
      <c r="F127" s="37">
        <f>E127/D127*100</f>
        <v>100</v>
      </c>
    </row>
    <row r="128" spans="1:6" x14ac:dyDescent="0.3">
      <c r="A128" s="100"/>
      <c r="B128" s="101" t="s">
        <v>46</v>
      </c>
      <c r="C128" s="102"/>
      <c r="D128" s="103">
        <f>D123+D125+D127</f>
        <v>11642.960999999999</v>
      </c>
      <c r="E128" s="103">
        <f>E123+E125+E127</f>
        <v>11643</v>
      </c>
      <c r="F128" s="104">
        <f>E128/D128*100</f>
        <v>100.00033496633718</v>
      </c>
    </row>
    <row r="129" spans="1:6" ht="19.5" x14ac:dyDescent="0.35">
      <c r="A129" s="20" t="s">
        <v>138</v>
      </c>
      <c r="B129" s="4"/>
      <c r="C129" s="4"/>
      <c r="D129" s="7"/>
      <c r="E129" s="7"/>
      <c r="F129" s="15"/>
    </row>
    <row r="130" spans="1:6" x14ac:dyDescent="0.3">
      <c r="A130" s="31" t="s">
        <v>139</v>
      </c>
      <c r="B130" s="4"/>
      <c r="C130" s="4"/>
      <c r="D130" s="7"/>
      <c r="E130" s="7"/>
      <c r="F130" s="15"/>
    </row>
    <row r="131" spans="1:6" ht="78.75" x14ac:dyDescent="0.25">
      <c r="A131" s="33" t="s">
        <v>63</v>
      </c>
      <c r="B131" s="35" t="s">
        <v>141</v>
      </c>
      <c r="C131" s="35" t="s">
        <v>142</v>
      </c>
      <c r="D131" s="36" t="s">
        <v>140</v>
      </c>
      <c r="E131" s="36">
        <v>0</v>
      </c>
      <c r="F131" s="37" t="e">
        <f>E131/D131*100</f>
        <v>#DIV/0!</v>
      </c>
    </row>
    <row r="132" spans="1:6" x14ac:dyDescent="0.3">
      <c r="A132" s="77" t="s">
        <v>143</v>
      </c>
      <c r="B132" s="62"/>
      <c r="C132" s="62"/>
      <c r="D132" s="5"/>
      <c r="E132" s="5"/>
      <c r="F132" s="16"/>
    </row>
    <row r="133" spans="1:6" x14ac:dyDescent="0.3">
      <c r="A133" s="99" t="s">
        <v>61</v>
      </c>
      <c r="B133" s="66"/>
      <c r="C133" s="66"/>
      <c r="D133" s="8"/>
      <c r="E133" s="8"/>
      <c r="F133" s="17"/>
    </row>
    <row r="134" spans="1:6" ht="110.25" x14ac:dyDescent="0.25">
      <c r="A134" s="33" t="s">
        <v>26</v>
      </c>
      <c r="B134" s="35" t="s">
        <v>144</v>
      </c>
      <c r="C134" s="35" t="s">
        <v>145</v>
      </c>
      <c r="D134" s="36" t="s">
        <v>140</v>
      </c>
      <c r="E134" s="36" t="s">
        <v>140</v>
      </c>
      <c r="F134" s="37" t="e">
        <f>E134/D134*100</f>
        <v>#DIV/0!</v>
      </c>
    </row>
    <row r="135" spans="1:6" x14ac:dyDescent="0.3">
      <c r="A135" s="73"/>
      <c r="B135" s="96" t="s">
        <v>46</v>
      </c>
      <c r="C135" s="93"/>
      <c r="D135" s="45">
        <v>0</v>
      </c>
      <c r="E135" s="45">
        <v>0</v>
      </c>
      <c r="F135" s="46" t="e">
        <f>E135/D135*100</f>
        <v>#DIV/0!</v>
      </c>
    </row>
    <row r="136" spans="1:6" ht="19.5" x14ac:dyDescent="0.35">
      <c r="A136" s="20" t="s">
        <v>186</v>
      </c>
      <c r="B136" s="61"/>
      <c r="C136" s="61"/>
      <c r="D136" s="7"/>
      <c r="E136" s="7"/>
      <c r="F136" s="15"/>
    </row>
    <row r="137" spans="1:6" x14ac:dyDescent="0.25">
      <c r="A137" s="72" t="s">
        <v>146</v>
      </c>
      <c r="B137" s="61"/>
      <c r="C137" s="61"/>
      <c r="D137" s="7"/>
      <c r="E137" s="7"/>
      <c r="F137" s="15"/>
    </row>
    <row r="138" spans="1:6" ht="78.75" x14ac:dyDescent="0.25">
      <c r="A138" s="33" t="s">
        <v>16</v>
      </c>
      <c r="B138" s="35" t="s">
        <v>147</v>
      </c>
      <c r="C138" s="35" t="s">
        <v>148</v>
      </c>
      <c r="D138" s="36">
        <v>20</v>
      </c>
      <c r="E138" s="36">
        <v>20</v>
      </c>
      <c r="F138" s="37">
        <f>E138/D138*100</f>
        <v>100</v>
      </c>
    </row>
    <row r="139" spans="1:6" x14ac:dyDescent="0.25">
      <c r="A139" s="72" t="s">
        <v>149</v>
      </c>
      <c r="B139" s="61"/>
      <c r="C139" s="61"/>
      <c r="D139" s="7"/>
      <c r="E139" s="7"/>
      <c r="F139" s="15"/>
    </row>
    <row r="140" spans="1:6" ht="78.75" x14ac:dyDescent="0.25">
      <c r="A140" s="55" t="s">
        <v>26</v>
      </c>
      <c r="B140" s="52" t="s">
        <v>150</v>
      </c>
      <c r="C140" s="52" t="s">
        <v>148</v>
      </c>
      <c r="D140" s="53">
        <v>311</v>
      </c>
      <c r="E140" s="53">
        <v>311</v>
      </c>
      <c r="F140" s="54">
        <f>E140/D140*100</f>
        <v>100</v>
      </c>
    </row>
    <row r="141" spans="1:6" x14ac:dyDescent="0.25">
      <c r="A141" s="73"/>
      <c r="B141" s="105" t="s">
        <v>46</v>
      </c>
      <c r="C141" s="93"/>
      <c r="D141" s="45">
        <f>D138+D140</f>
        <v>331</v>
      </c>
      <c r="E141" s="45">
        <f>E138+E140</f>
        <v>331</v>
      </c>
      <c r="F141" s="46">
        <f>E141/D141*100</f>
        <v>100</v>
      </c>
    </row>
    <row r="142" spans="1:6" s="76" customFormat="1" ht="19.5" x14ac:dyDescent="0.35">
      <c r="A142" s="20" t="s">
        <v>187</v>
      </c>
      <c r="B142" s="61"/>
      <c r="C142" s="61"/>
      <c r="D142" s="7"/>
      <c r="E142" s="7"/>
      <c r="F142" s="15"/>
    </row>
    <row r="143" spans="1:6" s="76" customFormat="1" x14ac:dyDescent="0.25">
      <c r="A143" s="72" t="s">
        <v>155</v>
      </c>
      <c r="B143" s="61"/>
      <c r="C143" s="61"/>
      <c r="D143" s="7"/>
      <c r="E143" s="7"/>
      <c r="F143" s="15"/>
    </row>
    <row r="144" spans="1:6" s="76" customFormat="1" ht="94.5" x14ac:dyDescent="0.25">
      <c r="A144" s="33" t="s">
        <v>16</v>
      </c>
      <c r="B144" s="35" t="s">
        <v>159</v>
      </c>
      <c r="C144" s="35" t="s">
        <v>160</v>
      </c>
      <c r="D144" s="36">
        <v>0</v>
      </c>
      <c r="E144" s="36">
        <v>0</v>
      </c>
      <c r="F144" s="37" t="e">
        <f>E144/D144*100</f>
        <v>#DIV/0!</v>
      </c>
    </row>
    <row r="145" spans="1:6" s="76" customFormat="1" ht="94.5" x14ac:dyDescent="0.25">
      <c r="A145" s="33" t="s">
        <v>22</v>
      </c>
      <c r="B145" s="35" t="s">
        <v>161</v>
      </c>
      <c r="C145" s="35" t="s">
        <v>160</v>
      </c>
      <c r="D145" s="36">
        <v>0</v>
      </c>
      <c r="E145" s="36">
        <v>0</v>
      </c>
      <c r="F145" s="37" t="e">
        <f>E145/D145*100</f>
        <v>#DIV/0!</v>
      </c>
    </row>
    <row r="146" spans="1:6" s="76" customFormat="1" ht="94.5" x14ac:dyDescent="0.25">
      <c r="A146" s="33" t="s">
        <v>23</v>
      </c>
      <c r="B146" s="35" t="s">
        <v>162</v>
      </c>
      <c r="C146" s="35" t="s">
        <v>163</v>
      </c>
      <c r="D146" s="36">
        <v>0</v>
      </c>
      <c r="E146" s="36">
        <v>0</v>
      </c>
      <c r="F146" s="37" t="e">
        <f>E146/D146*100</f>
        <v>#DIV/0!</v>
      </c>
    </row>
    <row r="147" spans="1:6" s="76" customFormat="1" x14ac:dyDescent="0.25">
      <c r="A147" s="72" t="s">
        <v>156</v>
      </c>
      <c r="B147" s="61"/>
      <c r="C147" s="61"/>
      <c r="D147" s="7"/>
      <c r="E147" s="7"/>
      <c r="F147" s="15"/>
    </row>
    <row r="148" spans="1:6" s="76" customFormat="1" ht="47.25" x14ac:dyDescent="0.25">
      <c r="A148" s="33" t="s">
        <v>26</v>
      </c>
      <c r="B148" s="35" t="s">
        <v>164</v>
      </c>
      <c r="C148" s="35" t="s">
        <v>165</v>
      </c>
      <c r="D148" s="36">
        <v>0</v>
      </c>
      <c r="E148" s="36">
        <v>0</v>
      </c>
      <c r="F148" s="37" t="e">
        <f>E148/D148*100</f>
        <v>#DIV/0!</v>
      </c>
    </row>
    <row r="149" spans="1:6" s="76" customFormat="1" x14ac:dyDescent="0.25">
      <c r="A149" s="72" t="s">
        <v>157</v>
      </c>
      <c r="B149" s="61"/>
      <c r="C149" s="61"/>
      <c r="D149" s="7"/>
      <c r="E149" s="7"/>
      <c r="F149" s="15"/>
    </row>
    <row r="150" spans="1:6" s="76" customFormat="1" ht="94.5" x14ac:dyDescent="0.25">
      <c r="A150" s="106" t="s">
        <v>33</v>
      </c>
      <c r="B150" s="35" t="s">
        <v>166</v>
      </c>
      <c r="C150" s="35" t="s">
        <v>167</v>
      </c>
      <c r="D150" s="36">
        <v>0</v>
      </c>
      <c r="E150" s="36">
        <v>0</v>
      </c>
      <c r="F150" s="37" t="e">
        <f>E150/D150*100</f>
        <v>#DIV/0!</v>
      </c>
    </row>
    <row r="151" spans="1:6" s="76" customFormat="1" ht="94.5" x14ac:dyDescent="0.25">
      <c r="A151" s="33" t="s">
        <v>34</v>
      </c>
      <c r="B151" s="35" t="s">
        <v>168</v>
      </c>
      <c r="C151" s="35" t="s">
        <v>167</v>
      </c>
      <c r="D151" s="36">
        <v>0</v>
      </c>
      <c r="E151" s="36">
        <v>0</v>
      </c>
      <c r="F151" s="37" t="e">
        <f>E151/D151*100</f>
        <v>#DIV/0!</v>
      </c>
    </row>
    <row r="152" spans="1:6" s="76" customFormat="1" ht="94.5" x14ac:dyDescent="0.25">
      <c r="A152" s="33" t="s">
        <v>171</v>
      </c>
      <c r="B152" s="35" t="s">
        <v>169</v>
      </c>
      <c r="C152" s="35" t="s">
        <v>167</v>
      </c>
      <c r="D152" s="36">
        <v>0</v>
      </c>
      <c r="E152" s="36">
        <v>0</v>
      </c>
      <c r="F152" s="37" t="e">
        <f>E152/D152*100</f>
        <v>#DIV/0!</v>
      </c>
    </row>
    <row r="153" spans="1:6" s="76" customFormat="1" ht="94.5" x14ac:dyDescent="0.25">
      <c r="A153" s="33" t="s">
        <v>172</v>
      </c>
      <c r="B153" s="35" t="s">
        <v>170</v>
      </c>
      <c r="C153" s="35" t="s">
        <v>167</v>
      </c>
      <c r="D153" s="36">
        <v>0</v>
      </c>
      <c r="E153" s="36">
        <v>0</v>
      </c>
      <c r="F153" s="37" t="e">
        <f>E153/D153*100</f>
        <v>#DIV/0!</v>
      </c>
    </row>
    <row r="154" spans="1:6" s="76" customFormat="1" x14ac:dyDescent="0.25">
      <c r="A154" s="100"/>
      <c r="B154" s="107" t="s">
        <v>46</v>
      </c>
      <c r="C154" s="102"/>
      <c r="D154" s="103">
        <f>D144+D145+D146+D148+D150+D151+D152+D153</f>
        <v>0</v>
      </c>
      <c r="E154" s="103">
        <f>E144+E145+E146+E148+E150+E151+E152+E153</f>
        <v>0</v>
      </c>
      <c r="F154" s="104" t="e">
        <f>E154/D154*100</f>
        <v>#DIV/0!</v>
      </c>
    </row>
    <row r="155" spans="1:6" s="76" customFormat="1" ht="19.5" x14ac:dyDescent="0.35">
      <c r="A155" s="69" t="s">
        <v>188</v>
      </c>
      <c r="B155" s="62"/>
      <c r="C155" s="62"/>
      <c r="D155" s="5"/>
      <c r="E155" s="5"/>
      <c r="F155" s="16"/>
    </row>
    <row r="156" spans="1:6" s="76" customFormat="1" ht="19.5" x14ac:dyDescent="0.35">
      <c r="A156" s="108" t="s">
        <v>72</v>
      </c>
      <c r="B156" s="109"/>
      <c r="C156" s="109"/>
      <c r="D156" s="8"/>
      <c r="E156" s="8"/>
      <c r="F156" s="17"/>
    </row>
    <row r="157" spans="1:6" s="76" customFormat="1" x14ac:dyDescent="0.25">
      <c r="A157" s="110" t="s">
        <v>158</v>
      </c>
      <c r="B157" s="109"/>
      <c r="C157" s="109"/>
      <c r="D157" s="8"/>
      <c r="E157" s="8"/>
      <c r="F157" s="17"/>
    </row>
    <row r="158" spans="1:6" s="76" customFormat="1" ht="63" x14ac:dyDescent="0.25">
      <c r="A158" s="33" t="s">
        <v>6</v>
      </c>
      <c r="B158" s="111" t="s">
        <v>173</v>
      </c>
      <c r="C158" s="111" t="s">
        <v>174</v>
      </c>
      <c r="D158" s="36" t="s">
        <v>184</v>
      </c>
      <c r="E158" s="36" t="s">
        <v>184</v>
      </c>
      <c r="F158" s="37" t="e">
        <f>E158/D158*100</f>
        <v>#DIV/0!</v>
      </c>
    </row>
    <row r="159" spans="1:6" s="76" customFormat="1" ht="63" x14ac:dyDescent="0.25">
      <c r="A159" s="33" t="s">
        <v>16</v>
      </c>
      <c r="B159" s="111" t="s">
        <v>137</v>
      </c>
      <c r="C159" s="111" t="s">
        <v>174</v>
      </c>
      <c r="D159" s="36" t="s">
        <v>184</v>
      </c>
      <c r="E159" s="36" t="s">
        <v>184</v>
      </c>
      <c r="F159" s="37" t="e">
        <f>E159/D159*100</f>
        <v>#DIV/0!</v>
      </c>
    </row>
    <row r="160" spans="1:6" s="76" customFormat="1" ht="97.5" customHeight="1" x14ac:dyDescent="0.25">
      <c r="A160" s="33" t="s">
        <v>22</v>
      </c>
      <c r="B160" s="111" t="s">
        <v>175</v>
      </c>
      <c r="C160" s="111" t="s">
        <v>174</v>
      </c>
      <c r="D160" s="36" t="s">
        <v>184</v>
      </c>
      <c r="E160" s="36" t="s">
        <v>184</v>
      </c>
      <c r="F160" s="37" t="e">
        <f>E160/D160*100</f>
        <v>#DIV/0!</v>
      </c>
    </row>
    <row r="161" spans="1:6" s="76" customFormat="1" ht="111.75" customHeight="1" x14ac:dyDescent="0.25">
      <c r="A161" s="55" t="s">
        <v>23</v>
      </c>
      <c r="B161" s="112" t="s">
        <v>176</v>
      </c>
      <c r="C161" s="112" t="s">
        <v>177</v>
      </c>
      <c r="D161" s="53" t="s">
        <v>184</v>
      </c>
      <c r="E161" s="53" t="s">
        <v>184</v>
      </c>
      <c r="F161" s="54" t="e">
        <f>E161/D161*100</f>
        <v>#DIV/0!</v>
      </c>
    </row>
    <row r="162" spans="1:6" s="76" customFormat="1" x14ac:dyDescent="0.25">
      <c r="A162" s="113" t="s">
        <v>179</v>
      </c>
      <c r="B162" s="62"/>
      <c r="C162" s="62"/>
      <c r="D162" s="5"/>
      <c r="E162" s="5"/>
      <c r="F162" s="16"/>
    </row>
    <row r="163" spans="1:6" s="76" customFormat="1" x14ac:dyDescent="0.3">
      <c r="A163" s="99" t="s">
        <v>178</v>
      </c>
      <c r="B163" s="109"/>
      <c r="C163" s="109"/>
      <c r="D163" s="8"/>
      <c r="E163" s="8"/>
      <c r="F163" s="17"/>
    </row>
    <row r="164" spans="1:6" s="76" customFormat="1" ht="47.25" x14ac:dyDescent="0.25">
      <c r="A164" s="33" t="s">
        <v>6</v>
      </c>
      <c r="B164" s="35" t="s">
        <v>180</v>
      </c>
      <c r="C164" s="35" t="s">
        <v>121</v>
      </c>
      <c r="D164" s="36" t="s">
        <v>184</v>
      </c>
      <c r="E164" s="36">
        <v>0</v>
      </c>
      <c r="F164" s="37" t="e">
        <f>E164/D164*100</f>
        <v>#DIV/0!</v>
      </c>
    </row>
    <row r="165" spans="1:6" s="76" customFormat="1" ht="47.25" x14ac:dyDescent="0.25">
      <c r="A165" s="33" t="s">
        <v>63</v>
      </c>
      <c r="B165" s="35" t="s">
        <v>181</v>
      </c>
      <c r="C165" s="35" t="s">
        <v>121</v>
      </c>
      <c r="D165" s="36" t="s">
        <v>184</v>
      </c>
      <c r="E165" s="36" t="s">
        <v>184</v>
      </c>
      <c r="F165" s="37" t="e">
        <f>E165/D165*100</f>
        <v>#DIV/0!</v>
      </c>
    </row>
    <row r="166" spans="1:6" s="76" customFormat="1" ht="63" x14ac:dyDescent="0.25">
      <c r="A166" s="33" t="s">
        <v>22</v>
      </c>
      <c r="B166" s="35" t="s">
        <v>182</v>
      </c>
      <c r="C166" s="35" t="s">
        <v>183</v>
      </c>
      <c r="D166" s="36" t="s">
        <v>184</v>
      </c>
      <c r="E166" s="36" t="s">
        <v>184</v>
      </c>
      <c r="F166" s="37" t="e">
        <f>E166/D166*100</f>
        <v>#DIV/0!</v>
      </c>
    </row>
    <row r="167" spans="1:6" ht="19.5" thickBot="1" x14ac:dyDescent="0.3">
      <c r="A167" s="114"/>
      <c r="B167" s="115" t="s">
        <v>46</v>
      </c>
      <c r="C167" s="116"/>
      <c r="D167" s="9" t="s">
        <v>184</v>
      </c>
      <c r="E167" s="9" t="s">
        <v>184</v>
      </c>
      <c r="F167" s="18" t="e">
        <f>E167/D167*100</f>
        <v>#DIV/0!</v>
      </c>
    </row>
    <row r="168" spans="1:6" ht="19.5" thickBot="1" x14ac:dyDescent="0.3">
      <c r="A168" s="117"/>
      <c r="B168" s="118" t="s">
        <v>151</v>
      </c>
      <c r="C168" s="119"/>
      <c r="D168" s="10">
        <f>D167+D154+D141+D135+D128+D120+D110+D102+D91+D83+D74+D63+D47+D43+D38+D25+D14</f>
        <v>677589.48800000001</v>
      </c>
      <c r="E168" s="10">
        <f>E14+E25+E38+E43+E47+E63+E74+E83+E91+E102+E110+E120+E128+E135+E141+E154+E167</f>
        <v>655704.40600000019</v>
      </c>
      <c r="F168" s="19">
        <f>E168/D168*100</f>
        <v>96.77015620997949</v>
      </c>
    </row>
  </sheetData>
  <mergeCells count="8">
    <mergeCell ref="A81:A82"/>
    <mergeCell ref="B81:B82"/>
    <mergeCell ref="B1:B2"/>
    <mergeCell ref="C1:C2"/>
    <mergeCell ref="D1:E1"/>
    <mergeCell ref="A1:A2"/>
    <mergeCell ref="B59:B61"/>
    <mergeCell ref="A59:A6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2022-04-15T08:08:59Z</dcterms:modified>
</cp:coreProperties>
</file>